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194-5386 Lower Wenatchee RA\Reporting\Working\Appendices\"/>
    </mc:Choice>
  </mc:AlternateContent>
  <bookViews>
    <workbookView xWindow="480" yWindow="690" windowWidth="18195" windowHeight="9015" activeTab="4"/>
  </bookViews>
  <sheets>
    <sheet name="Project Prioritization" sheetId="10" r:id="rId1"/>
    <sheet name="Periodicity Charts" sheetId="6" r:id="rId2"/>
    <sheet name="Ecological Concerns" sheetId="2" r:id="rId3"/>
    <sheet name="Climate" sheetId="4" r:id="rId4"/>
    <sheet name="Methods" sheetId="5" r:id="rId5"/>
  </sheets>
  <externalReferences>
    <externalReference r:id="rId6"/>
  </externalReferences>
  <definedNames>
    <definedName name="_xlnm._FilterDatabase" localSheetId="0" hidden="1">'Project Prioritization'!$C$2:$AA$3</definedName>
    <definedName name="ActionType">'[1]BC-1 Opp.'!$U$9:$U$10</definedName>
    <definedName name="Partial_Restoration">'[1]BC-1 Opp.'!$X$9:$X$11</definedName>
    <definedName name="Teirs">'[1]BC-1 Opp.'!$U$13:$U$16</definedName>
  </definedNames>
  <calcPr calcId="152511"/>
</workbook>
</file>

<file path=xl/calcChain.xml><?xml version="1.0" encoding="utf-8"?>
<calcChain xmlns="http://schemas.openxmlformats.org/spreadsheetml/2006/main">
  <c r="I10" i="10" l="1"/>
  <c r="L18" i="10" l="1"/>
  <c r="T18" i="10" s="1"/>
  <c r="W18" i="10" s="1"/>
  <c r="I19" i="10" l="1"/>
  <c r="I35" i="10"/>
  <c r="I9" i="10"/>
  <c r="I29" i="10"/>
  <c r="I36" i="10"/>
  <c r="I24" i="10"/>
  <c r="I4" i="10"/>
  <c r="I25" i="10"/>
  <c r="I43" i="10"/>
  <c r="I37" i="10"/>
  <c r="I38" i="10"/>
  <c r="I13" i="10"/>
  <c r="I18" i="10"/>
  <c r="I39" i="10"/>
  <c r="I40" i="10"/>
  <c r="I20" i="10"/>
  <c r="I5" i="10"/>
  <c r="I41" i="10"/>
  <c r="I6" i="10"/>
  <c r="I14" i="10"/>
  <c r="I21" i="10"/>
  <c r="I7" i="10"/>
  <c r="I42" i="10"/>
  <c r="I30" i="10"/>
  <c r="I22" i="10"/>
  <c r="I26" i="10"/>
  <c r="I23" i="10"/>
  <c r="I33" i="10"/>
  <c r="I17" i="10"/>
  <c r="I32" i="10"/>
  <c r="I11" i="10"/>
  <c r="I34" i="10"/>
  <c r="I12" i="10"/>
  <c r="I16" i="10"/>
  <c r="I8" i="10"/>
  <c r="L12" i="10"/>
  <c r="T12" i="10" s="1"/>
  <c r="W12" i="10" s="1"/>
  <c r="L16" i="10"/>
  <c r="T16" i="10" s="1"/>
  <c r="W16" i="10" s="1"/>
  <c r="L8" i="10"/>
  <c r="T8" i="10" s="1"/>
  <c r="W8" i="10" s="1"/>
  <c r="L19" i="10"/>
  <c r="T19" i="10" s="1"/>
  <c r="W19" i="10" s="1"/>
  <c r="L35" i="10"/>
  <c r="T35" i="10" s="1"/>
  <c r="W35" i="10" s="1"/>
  <c r="L9" i="10"/>
  <c r="T9" i="10" s="1"/>
  <c r="W9" i="10" s="1"/>
  <c r="L29" i="10"/>
  <c r="T29" i="10" s="1"/>
  <c r="W29" i="10" s="1"/>
  <c r="L36" i="10"/>
  <c r="T36" i="10" s="1"/>
  <c r="W36" i="10" s="1"/>
  <c r="L24" i="10"/>
  <c r="T24" i="10" s="1"/>
  <c r="W24" i="10" s="1"/>
  <c r="L4" i="10"/>
  <c r="T4" i="10" s="1"/>
  <c r="W4" i="10" s="1"/>
  <c r="L25" i="10"/>
  <c r="T25" i="10" s="1"/>
  <c r="W25" i="10" s="1"/>
  <c r="L43" i="10"/>
  <c r="T43" i="10" s="1"/>
  <c r="W43" i="10" s="1"/>
  <c r="L37" i="10"/>
  <c r="T37" i="10" s="1"/>
  <c r="W37" i="10" s="1"/>
  <c r="L38" i="10"/>
  <c r="T38" i="10" s="1"/>
  <c r="W38" i="10" s="1"/>
  <c r="L13" i="10"/>
  <c r="L39" i="10"/>
  <c r="T39" i="10" s="1"/>
  <c r="W39" i="10" s="1"/>
  <c r="L40" i="10"/>
  <c r="T40" i="10" s="1"/>
  <c r="W40" i="10" s="1"/>
  <c r="L20" i="10"/>
  <c r="T20" i="10" s="1"/>
  <c r="W20" i="10" s="1"/>
  <c r="L5" i="10"/>
  <c r="L41" i="10"/>
  <c r="L6" i="10"/>
  <c r="L14" i="10"/>
  <c r="T14" i="10" s="1"/>
  <c r="W14" i="10" s="1"/>
  <c r="L21" i="10"/>
  <c r="T21" i="10" s="1"/>
  <c r="W21" i="10" s="1"/>
  <c r="L7" i="10"/>
  <c r="T7" i="10" s="1"/>
  <c r="W7" i="10" s="1"/>
  <c r="L42" i="10"/>
  <c r="L30" i="10"/>
  <c r="T30" i="10" s="1"/>
  <c r="W30" i="10" s="1"/>
  <c r="L22" i="10"/>
  <c r="T22" i="10" s="1"/>
  <c r="W22" i="10" s="1"/>
  <c r="L31" i="10"/>
  <c r="T31" i="10" s="1"/>
  <c r="W31" i="10" s="1"/>
  <c r="L10" i="10"/>
  <c r="T10" i="10" s="1"/>
  <c r="W10" i="10" s="1"/>
  <c r="L26" i="10"/>
  <c r="T26" i="10" s="1"/>
  <c r="W26" i="10" s="1"/>
  <c r="L44" i="10"/>
  <c r="T44" i="10" s="1"/>
  <c r="W44" i="10" s="1"/>
  <c r="L23" i="10"/>
  <c r="T23" i="10" s="1"/>
  <c r="W23" i="10" s="1"/>
  <c r="L33" i="10"/>
  <c r="T33" i="10" s="1"/>
  <c r="W33" i="10" s="1"/>
  <c r="L17" i="10"/>
  <c r="T17" i="10" s="1"/>
  <c r="W17" i="10" s="1"/>
  <c r="L32" i="10"/>
  <c r="T32" i="10" s="1"/>
  <c r="W32" i="10" s="1"/>
  <c r="L11" i="10"/>
  <c r="T11" i="10" s="1"/>
  <c r="W11" i="10" s="1"/>
  <c r="L27" i="10"/>
  <c r="T27" i="10" s="1"/>
  <c r="W27" i="10" s="1"/>
  <c r="L28" i="10"/>
  <c r="T28" i="10" s="1"/>
  <c r="W28" i="10" s="1"/>
  <c r="L15" i="10"/>
  <c r="T15" i="10" s="1"/>
  <c r="W15" i="10" s="1"/>
  <c r="L34" i="10"/>
  <c r="T34" i="10" s="1"/>
  <c r="W34" i="10" s="1"/>
  <c r="T42" i="10" l="1"/>
  <c r="W42" i="10" s="1"/>
  <c r="T6" i="10"/>
  <c r="W6" i="10" s="1"/>
  <c r="T41" i="10"/>
  <c r="W41" i="10" s="1"/>
  <c r="T5" i="10"/>
  <c r="W5" i="10" s="1"/>
  <c r="T13" i="10"/>
  <c r="W13" i="10" s="1"/>
</calcChain>
</file>

<file path=xl/sharedStrings.xml><?xml version="1.0" encoding="utf-8"?>
<sst xmlns="http://schemas.openxmlformats.org/spreadsheetml/2006/main" count="962" uniqueCount="417">
  <si>
    <t>Benefit Score</t>
  </si>
  <si>
    <t>Root Causes</t>
  </si>
  <si>
    <t>Cost Score</t>
  </si>
  <si>
    <t>Cost Benefit</t>
  </si>
  <si>
    <t>Project Information</t>
  </si>
  <si>
    <t>Restoration Gap Analysis</t>
  </si>
  <si>
    <t>Project Name</t>
  </si>
  <si>
    <t>Downstream RM</t>
  </si>
  <si>
    <t>Upstream RM</t>
  </si>
  <si>
    <t>Total Length (mi)</t>
  </si>
  <si>
    <t>Ecological Concerns</t>
  </si>
  <si>
    <t>Rationale/Assumptions</t>
  </si>
  <si>
    <t>Existing Condition
(1-7)</t>
  </si>
  <si>
    <t>Achievable Target
(1-7)</t>
  </si>
  <si>
    <t>Final Gap Score
Target - Existing
(0-6)</t>
  </si>
  <si>
    <t>Score 
(1-3)</t>
  </si>
  <si>
    <t>Existing and Potential Fish Use</t>
  </si>
  <si>
    <t>Total Benefit Score</t>
  </si>
  <si>
    <t>Benefit to Cost Score</t>
  </si>
  <si>
    <t>Rationale/ Assumptions</t>
  </si>
  <si>
    <t>Moderate</t>
  </si>
  <si>
    <t>High</t>
  </si>
  <si>
    <t>Climate Change</t>
  </si>
  <si>
    <t>Project Type</t>
  </si>
  <si>
    <t>Land Acquisition</t>
  </si>
  <si>
    <t>Instream Flow and Water Management</t>
  </si>
  <si>
    <t>Geomorphic Sub Reach</t>
  </si>
  <si>
    <t>Restoration Actions Table</t>
  </si>
  <si>
    <t>Ameliorates Temperature Increase</t>
  </si>
  <si>
    <t>Value</t>
  </si>
  <si>
    <t>Ameliorates Base Flow Decrease</t>
  </si>
  <si>
    <t>Ameliorates Peak Flow Increase</t>
  </si>
  <si>
    <t>Increases Salmon Resilience</t>
  </si>
  <si>
    <t xml:space="preserve">     Land and Water Preservation:</t>
  </si>
  <si>
    <t>Protection: (Acquisitions, Easements, Cooperative Agreements)</t>
  </si>
  <si>
    <t>Full Moon</t>
  </si>
  <si>
    <t>Land Management: (Grazing Plans, Fire management, etc.)</t>
  </si>
  <si>
    <t>Half Moon</t>
  </si>
  <si>
    <t xml:space="preserve">     Water Quality Improvements:</t>
  </si>
  <si>
    <t>No Impacts</t>
  </si>
  <si>
    <t xml:space="preserve">Reduce - Mitigate Point or Non-Point Source Impacts </t>
  </si>
  <si>
    <t>Nutrients Additions (carcasses)</t>
  </si>
  <si>
    <t>Upland Vegetation Treatment - Management</t>
  </si>
  <si>
    <t xml:space="preserve">     Sediment Reduction:</t>
  </si>
  <si>
    <t>Road Grading - Drainage Improvements</t>
  </si>
  <si>
    <t xml:space="preserve">     Water Quantity:</t>
  </si>
  <si>
    <t>Water Management-Improve Irrigation Efficiency</t>
  </si>
  <si>
    <t>Acquire or Increase Instream Flow (Lease/Purchase; GW Storage)</t>
  </si>
  <si>
    <t xml:space="preserve">      Riparian Restoration and Management:</t>
  </si>
  <si>
    <t xml:space="preserve">Remove Non-native Plants </t>
  </si>
  <si>
    <t>Off--Site Water Developments</t>
  </si>
  <si>
    <t>Riparian Buffer Strip, Planting</t>
  </si>
  <si>
    <t xml:space="preserve">Selective Thinning </t>
  </si>
  <si>
    <t>Beaver Re-introduction or Management</t>
  </si>
  <si>
    <t xml:space="preserve">Riparian Fencing </t>
  </si>
  <si>
    <t xml:space="preserve">      Bank Restoration or  Modification</t>
  </si>
  <si>
    <t>Bank Shaping and Stabilization</t>
  </si>
  <si>
    <t>Removal of Bank Armoring</t>
  </si>
  <si>
    <t>Restore Banklines with LWD - Bioengineering</t>
  </si>
  <si>
    <t xml:space="preserve">      Instream Structures and Habitat Complexity:</t>
  </si>
  <si>
    <t>Boulder Placements</t>
  </si>
  <si>
    <t>Weirs for Grade Control</t>
  </si>
  <si>
    <t xml:space="preserve">     Floodplain Reconnection:</t>
  </si>
  <si>
    <t>Levee Modifications: Removal, Setback, Breach</t>
  </si>
  <si>
    <t xml:space="preserve">Remove and/or Relocate Floodplain Infrastructure  </t>
  </si>
  <si>
    <t xml:space="preserve">Restoration of Floodplain Topography and Vegetation </t>
  </si>
  <si>
    <t>Floodplain Excavation:  Benching</t>
  </si>
  <si>
    <t xml:space="preserve">      Side Channel / Off-Channel Habitat Restoration:</t>
  </si>
  <si>
    <t>Improve Thermal Refugia (cold spring reconnect, winter temps)</t>
  </si>
  <si>
    <t>Perennial Side Channel</t>
  </si>
  <si>
    <t>Secondary  Channel (non-perennial)</t>
  </si>
  <si>
    <t>Floodplain Pond</t>
  </si>
  <si>
    <t>Wetland</t>
  </si>
  <si>
    <t>Alcove</t>
  </si>
  <si>
    <t>Hyporheic Off-Channel Habitat (Groundwater)</t>
  </si>
  <si>
    <t xml:space="preserve">     Stream Channel Modifications:</t>
  </si>
  <si>
    <t>Spawning Gravel Cleaning and Placement</t>
  </si>
  <si>
    <t>Pool Construction</t>
  </si>
  <si>
    <t xml:space="preserve">Riffle Construction </t>
  </si>
  <si>
    <t>Meander (Oxbow) Re-connect - Reconstruction</t>
  </si>
  <si>
    <t>Channel Reconstruction</t>
  </si>
  <si>
    <t xml:space="preserve">      Fish Passage Restoration:</t>
  </si>
  <si>
    <t>Structural Passage (Diversions, Screening)</t>
  </si>
  <si>
    <t xml:space="preserve">Barrier or Culvert Replacement or Removal </t>
  </si>
  <si>
    <t xml:space="preserve">Dam Removal or Breaching </t>
  </si>
  <si>
    <t>Resilience =  the ability of a system to absorb change and still maintain its basic ecosystem functions and relationships, even though the balance of habitat types or species may shift slowly through time .</t>
  </si>
  <si>
    <t>Feasibility Designation</t>
  </si>
  <si>
    <t>High Priority</t>
  </si>
  <si>
    <t>Moderate Priority</t>
  </si>
  <si>
    <t>Low Priority</t>
  </si>
  <si>
    <t>Road Decommissioning or Abandonment</t>
  </si>
  <si>
    <t>LWD Placements - Individual Pieces, Whole Trees, Logjams, etc.</t>
  </si>
  <si>
    <r>
      <t xml:space="preserve">Climate Change Variables and Values </t>
    </r>
    <r>
      <rPr>
        <sz val="12"/>
        <color theme="0"/>
        <rFont val="Tahoma"/>
        <family val="2"/>
      </rPr>
      <t>(based on Beechie, et. al., 2013)</t>
    </r>
  </si>
  <si>
    <t>Project Ranking Methods (Version: June 2017)</t>
  </si>
  <si>
    <r>
      <t>Step 1</t>
    </r>
    <r>
      <rPr>
        <sz val="12"/>
        <color theme="1"/>
        <rFont val="Times New Roman"/>
        <family val="1"/>
      </rPr>
      <t xml:space="preserve">: </t>
    </r>
    <r>
      <rPr>
        <b/>
        <sz val="12"/>
        <color theme="1"/>
        <rFont val="Times New Roman"/>
        <family val="1"/>
      </rPr>
      <t xml:space="preserve">Benefit Score </t>
    </r>
    <r>
      <rPr>
        <sz val="12"/>
        <color theme="1"/>
        <rFont val="Times New Roman"/>
        <family val="1"/>
      </rPr>
      <t>Projects are scored according to 4 benefit categories, which include a</t>
    </r>
  </si>
  <si>
    <r>
      <t xml:space="preserve">“recovery gap” category and 3 additional categories. Scores for each category are summed to obtain the </t>
    </r>
    <r>
      <rPr>
        <b/>
        <i/>
        <sz val="12"/>
        <color theme="1"/>
        <rFont val="Times New Roman"/>
        <family val="1"/>
      </rPr>
      <t>Benefit Score</t>
    </r>
    <r>
      <rPr>
        <sz val="12"/>
        <color theme="1"/>
        <rFont val="Times New Roman"/>
        <family val="1"/>
      </rPr>
      <t>.</t>
    </r>
  </si>
  <si>
    <r>
      <t>Step 2</t>
    </r>
    <r>
      <rPr>
        <sz val="12"/>
        <color theme="1"/>
        <rFont val="Times New Roman"/>
        <family val="1"/>
      </rPr>
      <t xml:space="preserve">: </t>
    </r>
    <r>
      <rPr>
        <b/>
        <sz val="12"/>
        <color theme="1"/>
        <rFont val="Times New Roman"/>
        <family val="1"/>
      </rPr>
      <t xml:space="preserve">Cost Score </t>
    </r>
    <r>
      <rPr>
        <sz val="12"/>
        <color theme="1"/>
        <rFont val="Times New Roman"/>
        <family val="1"/>
      </rPr>
      <t xml:space="preserve">Projects are given a </t>
    </r>
    <r>
      <rPr>
        <i/>
        <sz val="12"/>
        <color theme="1"/>
        <rFont val="Times New Roman"/>
        <family val="1"/>
      </rPr>
      <t>C</t>
    </r>
    <r>
      <rPr>
        <b/>
        <i/>
        <sz val="12"/>
        <color theme="1"/>
        <rFont val="Times New Roman"/>
        <family val="1"/>
      </rPr>
      <t>ost Score</t>
    </r>
    <r>
      <rPr>
        <sz val="12"/>
        <color theme="1"/>
        <rFont val="Times New Roman"/>
        <family val="1"/>
      </rPr>
      <t xml:space="preserve">, which reflects the overall </t>
    </r>
    <r>
      <rPr>
        <i/>
        <sz val="12"/>
        <color theme="1"/>
        <rFont val="Times New Roman"/>
        <family val="1"/>
      </rPr>
      <t xml:space="preserve">relative cost </t>
    </r>
    <r>
      <rPr>
        <sz val="12"/>
        <color theme="1"/>
        <rFont val="Times New Roman"/>
        <family val="1"/>
      </rPr>
      <t>for the project based on techniques, access, and construction feasibility issues.</t>
    </r>
  </si>
  <si>
    <r>
      <t>Step 3</t>
    </r>
    <r>
      <rPr>
        <sz val="12"/>
        <color theme="1"/>
        <rFont val="Times New Roman"/>
        <family val="1"/>
      </rPr>
      <t xml:space="preserve">: </t>
    </r>
    <r>
      <rPr>
        <b/>
        <sz val="12"/>
        <color theme="1"/>
        <rFont val="Times New Roman"/>
        <family val="1"/>
      </rPr>
      <t xml:space="preserve">Benefit-to-Cost Score </t>
    </r>
    <r>
      <rPr>
        <sz val="12"/>
        <color theme="1"/>
        <rFont val="Times New Roman"/>
        <family val="1"/>
      </rPr>
      <t>Total benefit score (sum of all 4 benefit scores) is divided by</t>
    </r>
  </si>
  <si>
    <r>
      <t xml:space="preserve">the cost score to obtain the </t>
    </r>
    <r>
      <rPr>
        <b/>
        <i/>
        <sz val="12"/>
        <color theme="1"/>
        <rFont val="Times New Roman"/>
        <family val="1"/>
      </rPr>
      <t>Benefit-to-Cost Score</t>
    </r>
    <r>
      <rPr>
        <sz val="12"/>
        <color theme="1"/>
        <rFont val="Times New Roman"/>
        <family val="1"/>
      </rPr>
      <t>.</t>
    </r>
  </si>
  <si>
    <r>
      <t>Step 4</t>
    </r>
    <r>
      <rPr>
        <sz val="12"/>
        <color theme="1"/>
        <rFont val="Times New Roman"/>
        <family val="1"/>
      </rPr>
      <t xml:space="preserve">: </t>
    </r>
    <r>
      <rPr>
        <b/>
        <sz val="12"/>
        <color theme="1"/>
        <rFont val="Times New Roman"/>
        <family val="1"/>
      </rPr>
      <t xml:space="preserve">Feasibility Designation </t>
    </r>
    <r>
      <rPr>
        <sz val="12"/>
        <color theme="1"/>
        <rFont val="Times New Roman"/>
        <family val="1"/>
      </rPr>
      <t xml:space="preserve">Projects are given a </t>
    </r>
    <r>
      <rPr>
        <b/>
        <i/>
        <sz val="12"/>
        <color theme="1"/>
        <rFont val="Times New Roman"/>
        <family val="1"/>
      </rPr>
      <t xml:space="preserve">Feasibility Designation </t>
    </r>
    <r>
      <rPr>
        <sz val="12"/>
        <color theme="1"/>
        <rFont val="Times New Roman"/>
        <family val="1"/>
      </rPr>
      <t>based on the</t>
    </r>
  </si>
  <si>
    <t>overall likely feasibility of being able to implement the project within a 10-year timeframe.</t>
  </si>
  <si>
    <t>The Benefit Score includes the summation of scores from 4 categories. These include the Recovery Gap score (0-6 points), the Fish Use score (1-3 points), the Root Causes score (1-3</t>
  </si>
  <si>
    <t>Recovery Gap</t>
  </si>
  <si>
    <t>Existing Condition Rating (1-7)</t>
  </si>
  <si>
    <t>1 – Very low ecosystem function and habitat quality. Highly altered systems.</t>
  </si>
  <si>
    <t>2 – Low ecosystem function and habitat quality.</t>
  </si>
  <si>
    <t>3 – Low-to-moderate ecosystem function and habitat quality.</t>
  </si>
  <si>
    <t>4 – Moderate ecosystem function and habitat quality.</t>
  </si>
  <si>
    <t>5 – Moderate-to-high ecosystem function and habitat quality.</t>
  </si>
  <si>
    <t>6 – High ecosystem function and habitat quality.</t>
  </si>
  <si>
    <t>7 – Very high level of natural ecosystem function and habitat quality. Pristine, unaltered systems.</t>
  </si>
  <si>
    <t>Achievable Condition Rating (1-7)</t>
  </si>
  <si>
    <t>Final Gap Score (0-6)</t>
  </si>
  <si>
    <t>This is simply the achievable condition rating minus the existing condition rating. This represents the gap that can be filled between existing and target conditions through restoration measures.</t>
  </si>
  <si>
    <t>Fish Use</t>
  </si>
  <si>
    <t>3 – High existing or potential productivity area for spawning or rearing for multiple</t>
  </si>
  <si>
    <t>species</t>
  </si>
  <si>
    <t>2 – Moderate existing or potential productivity area for one or more species</t>
  </si>
  <si>
    <t>1 – Low existing or potential productivity area for one or two species</t>
  </si>
  <si>
    <t>3 – Restoration of root causes and key physical processes that create and maintain habitat over time</t>
  </si>
  <si>
    <t>2 – Partial restoration of root causes</t>
  </si>
  <si>
    <t>1 – Primarily a structurally-focused restoration strategy that doesn’t significantly address underlying causes</t>
  </si>
  <si>
    <t>Ecological Concerns Score</t>
  </si>
  <si>
    <t>3 – Addresses multiple high priority ecological concerns (UCRTT 2014)</t>
  </si>
  <si>
    <t>2 – Addresses one or more moderate priority ecological concerns and/or one high priority ecological concern (UCRTT 2014)</t>
  </si>
  <si>
    <t>1 – Addresses only low priority ecological concerns (UCRTT 2014)</t>
  </si>
  <si>
    <t>The cost score reflects the relative cost for the project based on techniques, access, and feasibility issues. This is a relative cost, not an absolute cost, so the scale of the project is NOT</t>
  </si>
  <si>
    <t>factored into this score. The cost score ranges from 1 to 3, with 1 reflecting relatively lower cost</t>
  </si>
  <si>
    <t>projects. The following guidelines/examples can help to determine the cost score.</t>
  </si>
  <si>
    <t>3 – High relative cost</t>
  </si>
  <si>
    <r>
      <t>·</t>
    </r>
    <r>
      <rPr>
        <sz val="7"/>
        <color theme="1"/>
        <rFont val="Times New Roman"/>
        <family val="1"/>
      </rPr>
      <t xml:space="preserve">         </t>
    </r>
    <r>
      <rPr>
        <sz val="12"/>
        <color theme="1"/>
        <rFont val="Times New Roman"/>
        <family val="1"/>
      </rPr>
      <t>Uses high cost techniques (e.g. constructed banks, highly engineered log jams, extensive channel shaping, extensive infiltration galleries)</t>
    </r>
  </si>
  <si>
    <r>
      <t>·</t>
    </r>
    <r>
      <rPr>
        <sz val="7"/>
        <color theme="1"/>
        <rFont val="Times New Roman"/>
        <family val="1"/>
      </rPr>
      <t xml:space="preserve">         </t>
    </r>
    <r>
      <rPr>
        <sz val="12"/>
        <color theme="1"/>
        <rFont val="Times New Roman"/>
        <family val="1"/>
      </rPr>
      <t>Deep excavation or long distance hauling of spoils</t>
    </r>
  </si>
  <si>
    <r>
      <t>·</t>
    </r>
    <r>
      <rPr>
        <sz val="7"/>
        <color theme="1"/>
        <rFont val="Times New Roman"/>
        <family val="1"/>
      </rPr>
      <t xml:space="preserve">         </t>
    </r>
    <r>
      <rPr>
        <sz val="12"/>
        <color theme="1"/>
        <rFont val="Times New Roman"/>
        <family val="1"/>
      </rPr>
      <t>Entails construction of additional new flood control or bank erosion features (e.g. setback levees or buried rip-rap)</t>
    </r>
  </si>
  <si>
    <r>
      <t>·</t>
    </r>
    <r>
      <rPr>
        <sz val="7"/>
        <color theme="1"/>
        <rFont val="Times New Roman"/>
        <family val="1"/>
      </rPr>
      <t xml:space="preserve">         </t>
    </r>
    <r>
      <rPr>
        <sz val="12"/>
        <color theme="1"/>
        <rFont val="Times New Roman"/>
        <family val="1"/>
      </rPr>
      <t>Extensive planting or invasive weed control</t>
    </r>
  </si>
  <si>
    <r>
      <t>·</t>
    </r>
    <r>
      <rPr>
        <sz val="7"/>
        <color theme="1"/>
        <rFont val="Times New Roman"/>
        <family val="1"/>
      </rPr>
      <t xml:space="preserve">         </t>
    </r>
    <r>
      <rPr>
        <sz val="12"/>
        <color theme="1"/>
        <rFont val="Times New Roman"/>
        <family val="1"/>
      </rPr>
      <t>Limited, difficult, or remote access</t>
    </r>
  </si>
  <si>
    <r>
      <t>·</t>
    </r>
    <r>
      <rPr>
        <sz val="7"/>
        <color theme="1"/>
        <rFont val="Times New Roman"/>
        <family val="1"/>
      </rPr>
      <t xml:space="preserve">         </t>
    </r>
    <r>
      <rPr>
        <sz val="12"/>
        <color theme="1"/>
        <rFont val="Times New Roman"/>
        <family val="1"/>
      </rPr>
      <t>Intensive de-watering requirements</t>
    </r>
  </si>
  <si>
    <t>2 – Moderate relative cost</t>
  </si>
  <si>
    <r>
      <t>·</t>
    </r>
    <r>
      <rPr>
        <sz val="7"/>
        <color theme="1"/>
        <rFont val="Times New Roman"/>
        <family val="1"/>
      </rPr>
      <t xml:space="preserve">         </t>
    </r>
    <r>
      <rPr>
        <sz val="12"/>
        <color theme="1"/>
        <rFont val="Times New Roman"/>
        <family val="1"/>
      </rPr>
      <t>Uses moderate cost techniques (e.g. typical log jam structures)</t>
    </r>
  </si>
  <si>
    <r>
      <t>·</t>
    </r>
    <r>
      <rPr>
        <sz val="7"/>
        <color theme="1"/>
        <rFont val="Times New Roman"/>
        <family val="1"/>
      </rPr>
      <t xml:space="preserve">         </t>
    </r>
    <r>
      <rPr>
        <sz val="12"/>
        <color theme="1"/>
        <rFont val="Times New Roman"/>
        <family val="1"/>
      </rPr>
      <t>Moderate excavation and hauling distance of spoils</t>
    </r>
  </si>
  <si>
    <r>
      <t>·</t>
    </r>
    <r>
      <rPr>
        <sz val="7"/>
        <color theme="1"/>
        <rFont val="Times New Roman"/>
        <family val="1"/>
      </rPr>
      <t xml:space="preserve">         </t>
    </r>
    <r>
      <rPr>
        <sz val="12"/>
        <color theme="1"/>
        <rFont val="Times New Roman"/>
        <family val="1"/>
      </rPr>
      <t>Typical planting or invasive weed control</t>
    </r>
  </si>
  <si>
    <r>
      <t>·</t>
    </r>
    <r>
      <rPr>
        <sz val="7"/>
        <color theme="1"/>
        <rFont val="Times New Roman"/>
        <family val="1"/>
      </rPr>
      <t xml:space="preserve">         </t>
    </r>
    <r>
      <rPr>
        <sz val="12"/>
        <color theme="1"/>
        <rFont val="Times New Roman"/>
        <family val="1"/>
      </rPr>
      <t>Moderate access conditions</t>
    </r>
  </si>
  <si>
    <r>
      <t>·</t>
    </r>
    <r>
      <rPr>
        <sz val="7"/>
        <color theme="1"/>
        <rFont val="Times New Roman"/>
        <family val="1"/>
      </rPr>
      <t xml:space="preserve">         </t>
    </r>
    <r>
      <rPr>
        <sz val="12"/>
        <color theme="1"/>
        <rFont val="Times New Roman"/>
        <family val="1"/>
      </rPr>
      <t>Standard or no de-watering requirements</t>
    </r>
  </si>
  <si>
    <t>1 – Low relative cost</t>
  </si>
  <si>
    <r>
      <t>·</t>
    </r>
    <r>
      <rPr>
        <sz val="7"/>
        <color theme="1"/>
        <rFont val="Times New Roman"/>
        <family val="1"/>
      </rPr>
      <t xml:space="preserve">         </t>
    </r>
    <r>
      <rPr>
        <sz val="12"/>
        <color theme="1"/>
        <rFont val="Times New Roman"/>
        <family val="1"/>
      </rPr>
      <t>Uses low cost techniques (e.g. non-ballasted log placements)</t>
    </r>
  </si>
  <si>
    <r>
      <t>·</t>
    </r>
    <r>
      <rPr>
        <sz val="7"/>
        <color theme="1"/>
        <rFont val="Times New Roman"/>
        <family val="1"/>
      </rPr>
      <t xml:space="preserve">         </t>
    </r>
    <r>
      <rPr>
        <sz val="12"/>
        <color theme="1"/>
        <rFont val="Times New Roman"/>
        <family val="1"/>
      </rPr>
      <t>Minimal excavation and hauling distance of spoils</t>
    </r>
  </si>
  <si>
    <r>
      <t>·</t>
    </r>
    <r>
      <rPr>
        <sz val="7"/>
        <color theme="1"/>
        <rFont val="Times New Roman"/>
        <family val="1"/>
      </rPr>
      <t xml:space="preserve">         </t>
    </r>
    <r>
      <rPr>
        <sz val="12"/>
        <color theme="1"/>
        <rFont val="Times New Roman"/>
        <family val="1"/>
      </rPr>
      <t>Little to no planting or weed control</t>
    </r>
  </si>
  <si>
    <r>
      <t>·</t>
    </r>
    <r>
      <rPr>
        <sz val="7"/>
        <color theme="1"/>
        <rFont val="Times New Roman"/>
        <family val="1"/>
      </rPr>
      <t xml:space="preserve">         </t>
    </r>
    <r>
      <rPr>
        <sz val="12"/>
        <color theme="1"/>
        <rFont val="Times New Roman"/>
        <family val="1"/>
      </rPr>
      <t>Easy access conditions</t>
    </r>
  </si>
  <si>
    <r>
      <t>·</t>
    </r>
    <r>
      <rPr>
        <sz val="7"/>
        <color theme="1"/>
        <rFont val="Times New Roman"/>
        <family val="1"/>
      </rPr>
      <t xml:space="preserve">         </t>
    </r>
    <r>
      <rPr>
        <sz val="12"/>
        <color theme="1"/>
        <rFont val="Times New Roman"/>
        <family val="1"/>
      </rPr>
      <t>No de-watering required</t>
    </r>
  </si>
  <si>
    <r>
      <t>·</t>
    </r>
    <r>
      <rPr>
        <sz val="7"/>
        <color theme="1"/>
        <rFont val="Times New Roman"/>
        <family val="1"/>
      </rPr>
      <t xml:space="preserve">         </t>
    </r>
    <r>
      <rPr>
        <sz val="12"/>
        <color theme="1"/>
        <rFont val="Times New Roman"/>
        <family val="1"/>
      </rPr>
      <t>Availability of free materials or volunteer labor</t>
    </r>
  </si>
  <si>
    <t>Benefit-to-Cost Score</t>
  </si>
  <si>
    <t>The benefit-to-cost score is simply the benefit score divided by the cost score. This is a relative</t>
  </si>
  <si>
    <t>value used to compare project benefits.</t>
  </si>
  <si>
    <t>The feasibility designation is the overall likely feasibility of being able to implement the project</t>
  </si>
  <si>
    <t>within a 10-year timeframe. This is based on landownership, as well as economic, regulatory,</t>
  </si>
  <si>
    <t>High feasibility</t>
  </si>
  <si>
    <r>
      <t>·</t>
    </r>
    <r>
      <rPr>
        <sz val="7"/>
        <color theme="1"/>
        <rFont val="Times New Roman"/>
        <family val="1"/>
      </rPr>
      <t xml:space="preserve">         </t>
    </r>
    <r>
      <rPr>
        <sz val="12"/>
        <color theme="1"/>
        <rFont val="Times New Roman"/>
        <family val="1"/>
      </rPr>
      <t>No known feasibility issues.</t>
    </r>
  </si>
  <si>
    <r>
      <t>·</t>
    </r>
    <r>
      <rPr>
        <sz val="7"/>
        <color theme="1"/>
        <rFont val="Times New Roman"/>
        <family val="1"/>
      </rPr>
      <t xml:space="preserve">         </t>
    </r>
    <r>
      <rPr>
        <sz val="12"/>
        <color theme="1"/>
        <rFont val="Times New Roman"/>
        <family val="1"/>
      </rPr>
      <t>One or two landowners; or landowner(s) has already indicated willingness</t>
    </r>
  </si>
  <si>
    <t>Moderate feasibility</t>
  </si>
  <si>
    <r>
      <t>·</t>
    </r>
    <r>
      <rPr>
        <sz val="7"/>
        <color theme="1"/>
        <rFont val="Times New Roman"/>
        <family val="1"/>
      </rPr>
      <t xml:space="preserve">         </t>
    </r>
    <r>
      <rPr>
        <sz val="12"/>
        <color theme="1"/>
        <rFont val="Times New Roman"/>
        <family val="1"/>
      </rPr>
      <t>There are potential feasibility constraints that could affect the likelihood of project implementation within a 10-year timeframe</t>
    </r>
  </si>
  <si>
    <r>
      <t>·</t>
    </r>
    <r>
      <rPr>
        <sz val="7"/>
        <color theme="1"/>
        <rFont val="Times New Roman"/>
        <family val="1"/>
      </rPr>
      <t xml:space="preserve">         </t>
    </r>
    <r>
      <rPr>
        <sz val="12"/>
        <color theme="1"/>
        <rFont val="Times New Roman"/>
        <family val="1"/>
      </rPr>
      <t>Three to five landowners; or there is reason to believe landowner(s) would grant permission</t>
    </r>
  </si>
  <si>
    <t>Unlikely feasibility</t>
  </si>
  <si>
    <r>
      <t>·</t>
    </r>
    <r>
      <rPr>
        <sz val="7"/>
        <color theme="1"/>
        <rFont val="Times New Roman"/>
        <family val="1"/>
      </rPr>
      <t xml:space="preserve">         </t>
    </r>
    <r>
      <rPr>
        <sz val="12"/>
        <color theme="1"/>
        <rFont val="Times New Roman"/>
        <family val="1"/>
      </rPr>
      <t>There are known feasibility constraints that would be expected to limit the ability to implement the project within a 10-year timeframe</t>
    </r>
  </si>
  <si>
    <r>
      <t>·</t>
    </r>
    <r>
      <rPr>
        <sz val="7"/>
        <color theme="1"/>
        <rFont val="Times New Roman"/>
        <family val="1"/>
      </rPr>
      <t xml:space="preserve">         </t>
    </r>
    <r>
      <rPr>
        <sz val="12"/>
        <color theme="1"/>
        <rFont val="Times New Roman"/>
        <family val="1"/>
      </rPr>
      <t>More than five landowners: or there is reason to believe landowner(s) would not grant permission</t>
    </r>
  </si>
  <si>
    <t>References</t>
  </si>
  <si>
    <t xml:space="preserve">Beechie, T., H. Imaki, J. Greene, A. Wade, H. Wu, G. Pess, P. Roni, J. Kimball, J. Stanford, P. Kiffney, and N. Mantua.  2013.  Restoring Salmon Habitat for a Changing Climate.  River Res. Applic. 29: 939–960.  </t>
  </si>
  <si>
    <t>UCRTT.  2014.  A biological strategy to protect and restore salmonid habitat in the Upper Columbia Region.  Prepared for the Upper Columbia Salmon Recovery Board.  44 pp. and appendices.</t>
  </si>
  <si>
    <t>Species</t>
  </si>
  <si>
    <t>Lifestage</t>
  </si>
  <si>
    <t>Jan</t>
  </si>
  <si>
    <t>Feb</t>
  </si>
  <si>
    <t>Mar</t>
  </si>
  <si>
    <t>Apr</t>
  </si>
  <si>
    <t>May</t>
  </si>
  <si>
    <t>June</t>
  </si>
  <si>
    <t>Jul</t>
  </si>
  <si>
    <t>Aug</t>
  </si>
  <si>
    <t>Sept</t>
  </si>
  <si>
    <t>Oct</t>
  </si>
  <si>
    <t>Nov</t>
  </si>
  <si>
    <t>Dec</t>
  </si>
  <si>
    <t>Spring Chinook Salmon</t>
  </si>
  <si>
    <t>Adult Immigration &amp; Holding</t>
  </si>
  <si>
    <t>Adult Spawning</t>
  </si>
  <si>
    <t>Incubation/Emergence</t>
  </si>
  <si>
    <t>Juvenile Rearing</t>
  </si>
  <si>
    <t>Juvenile Emigration</t>
  </si>
  <si>
    <t>Summer Steelhead</t>
  </si>
  <si>
    <t>Bull Trout</t>
  </si>
  <si>
    <t>Adult Immigration/Emigration</t>
  </si>
  <si>
    <t>No. Life stages</t>
  </si>
  <si>
    <t>?</t>
  </si>
  <si>
    <t>Empty cells indicate no effect</t>
  </si>
  <si>
    <t>Half circles indicate context-dependent effects.</t>
  </si>
  <si>
    <t>Filled circles indicate positive effect</t>
  </si>
  <si>
    <t>Climate Change Designation</t>
  </si>
  <si>
    <t xml:space="preserve">political, social, permitting, or other considerations that are known to impact the feasibility of conducting projects within a reasonable timeframe. </t>
  </si>
  <si>
    <t>The feasibility designation is not used as part of the project scoring because feasibility issues may change over time and it is desirable to evaluate project benefits independent of feasibility. The designations include the following:</t>
  </si>
  <si>
    <t xml:space="preserve">These ratings use the same categories as above but reflect the future potential recovery trajectory. </t>
  </si>
  <si>
    <t>This is a rating of what can realistically be achieved given past and on-going impacts and constraints of land use, infrastructure, social acceptance, and ownership. Ratings should reflect an “optimistic potential scenario” in order to not discount large potential changes.</t>
  </si>
  <si>
    <t>Instream and Floodplain Restoration</t>
  </si>
  <si>
    <t>Beaver Management</t>
  </si>
  <si>
    <t>N/A</t>
  </si>
  <si>
    <t>Order</t>
  </si>
  <si>
    <t>moderate existing ecosystem function and habitat quality; high ecosystem function and habitat quality assuming all proposed actions implemented</t>
  </si>
  <si>
    <t>Low</t>
  </si>
  <si>
    <t xml:space="preserve">low potential for ameliorating impacts or increasing resilience </t>
  </si>
  <si>
    <t>relatively low cost, availability for volunteer labor</t>
  </si>
  <si>
    <t>points), Ecological Concerns Score (1-3).  The guidelines for scoring are provided below.</t>
  </si>
  <si>
    <t>Climate Change Impact Designation</t>
  </si>
  <si>
    <r>
      <rPr>
        <b/>
        <sz val="12"/>
        <rFont val="Times New Roman"/>
        <family val="1"/>
      </rPr>
      <t>High</t>
    </r>
    <r>
      <rPr>
        <sz val="12"/>
        <rFont val="Times New Roman"/>
        <family val="1"/>
      </rPr>
      <t xml:space="preserve"> potential for ameliorating impacts and increasing salmon resilience based on Beechie et al. (2013)</t>
    </r>
  </si>
  <si>
    <r>
      <rPr>
        <b/>
        <sz val="12"/>
        <rFont val="Times New Roman"/>
        <family val="1"/>
      </rPr>
      <t>Moderate</t>
    </r>
    <r>
      <rPr>
        <sz val="12"/>
        <rFont val="Times New Roman"/>
        <family val="1"/>
      </rPr>
      <t xml:space="preserve"> potential for ameliorating impacts and increasing salmon resilience based on Beechie et al. (2013)</t>
    </r>
  </si>
  <si>
    <r>
      <rPr>
        <b/>
        <sz val="12"/>
        <rFont val="Times New Roman"/>
        <family val="1"/>
      </rPr>
      <t>Low</t>
    </r>
    <r>
      <rPr>
        <sz val="12"/>
        <rFont val="Times New Roman"/>
        <family val="1"/>
      </rPr>
      <t xml:space="preserve"> potential for ameliorating impacts and increasing salmon resilience based on Beechie et al. (2013)</t>
    </r>
  </si>
  <si>
    <t>Lower Wenatchee River Fish Periodicity</t>
  </si>
  <si>
    <t>Periods of most common use =</t>
  </si>
  <si>
    <t>Periods of lighter use =</t>
  </si>
  <si>
    <t>Periods of little or no use =</t>
  </si>
  <si>
    <t>Periods of uncertain use =</t>
  </si>
  <si>
    <t xml:space="preserve">Comments </t>
  </si>
  <si>
    <t>From IFIM report.  Hatchery annual reports state "Steelhead passed Tumwater Dam during most months with the 
majority passing during July through October and April. The highest proportion of both wild and
hatchery fish migrated during October." (Hillman 2008, 2009)</t>
  </si>
  <si>
    <t>Based on trapping studies (Hillman et al 2008; 2009, 2011)</t>
  </si>
  <si>
    <t>No data found</t>
  </si>
  <si>
    <t>Includes some overwintering upstream of Dryden</t>
  </si>
  <si>
    <t>Immigration = May-August, emigration = September-December</t>
  </si>
  <si>
    <t>High in Reach 9 and lower Icicle Creek, scattered redds Peshastin downstream to mouth; high in Peshastin Creek above RM 2</t>
  </si>
  <si>
    <t>EES 2005 says summer Chinook spawn here but not spring Chinook (GIS shows all redds above RM 35)</t>
  </si>
  <si>
    <t>1) Peripheral and Transitional Habitat (side channel and wetland connections)</t>
  </si>
  <si>
    <t>2) Riparian Condition (riparian condition)</t>
  </si>
  <si>
    <t>3) Water Quantity (decreased water quantity)</t>
  </si>
  <si>
    <t>4) Water Quality (temperature)</t>
  </si>
  <si>
    <t>5) Channel Structure and Form (instream structural complexity)</t>
  </si>
  <si>
    <t>Project Area 1</t>
  </si>
  <si>
    <t>Project Area 2</t>
  </si>
  <si>
    <t>Project Area 3</t>
  </si>
  <si>
    <t>Project Area 5</t>
  </si>
  <si>
    <t>Project Area 6</t>
  </si>
  <si>
    <t>Project Area 7</t>
  </si>
  <si>
    <t>Project Area 8</t>
  </si>
  <si>
    <t>Project Area 9</t>
  </si>
  <si>
    <t>Project Area 10</t>
  </si>
  <si>
    <t>Project Area 11</t>
  </si>
  <si>
    <t>Project Area 12</t>
  </si>
  <si>
    <t>Project Area 13</t>
  </si>
  <si>
    <t>Project Area 14</t>
  </si>
  <si>
    <t>Project Area 15</t>
  </si>
  <si>
    <t>Project Area 16</t>
  </si>
  <si>
    <t>Project Area 17</t>
  </si>
  <si>
    <t>Project Area 18</t>
  </si>
  <si>
    <t>Project Area 19</t>
  </si>
  <si>
    <t>Project Area 20</t>
  </si>
  <si>
    <t>Project Area 21</t>
  </si>
  <si>
    <t>Project Area 22</t>
  </si>
  <si>
    <t>Project Area 23</t>
  </si>
  <si>
    <t>Project Area 24</t>
  </si>
  <si>
    <t>Project Area 25</t>
  </si>
  <si>
    <t>Project Area 26</t>
  </si>
  <si>
    <t>Project Area 27</t>
  </si>
  <si>
    <t>Project Area 28</t>
  </si>
  <si>
    <t>Project Area 29</t>
  </si>
  <si>
    <t>Project Area 30</t>
  </si>
  <si>
    <t>Project Area 31</t>
  </si>
  <si>
    <t>Project Area 32</t>
  </si>
  <si>
    <t>Project Area 33</t>
  </si>
  <si>
    <t>Project Area 34</t>
  </si>
  <si>
    <t>Project Area 35</t>
  </si>
  <si>
    <t>Project Area 36</t>
  </si>
  <si>
    <t>Project Area 37</t>
  </si>
  <si>
    <t>Project Area 38</t>
  </si>
  <si>
    <t>Location (lb, rb, mid)</t>
  </si>
  <si>
    <t>Left Bank</t>
  </si>
  <si>
    <t>Right Bank</t>
  </si>
  <si>
    <t>Reach 1</t>
  </si>
  <si>
    <t>Reach 2</t>
  </si>
  <si>
    <t>Reach 3</t>
  </si>
  <si>
    <t>Reach 4</t>
  </si>
  <si>
    <t>Reach 5</t>
  </si>
  <si>
    <t>Reach 6</t>
  </si>
  <si>
    <t>Reach 7</t>
  </si>
  <si>
    <t>Reach 9</t>
  </si>
  <si>
    <t>Mid-channel</t>
  </si>
  <si>
    <t>Reaches 1 and 6</t>
  </si>
  <si>
    <t>All Reaches</t>
  </si>
  <si>
    <t>addresses channel structure and form (instream structural complexity)</t>
  </si>
  <si>
    <t xml:space="preserve">public ownership (Wenatchee Confluence State Park); easy access and typical restoration techniques; potential constraints include existing trails, wildlife ponds, and transmission line </t>
  </si>
  <si>
    <t>addresses peripheral and transitional habitat (side channel and wetland connections), riparian condition (riparian condition), and potentially water quality (temperature) in the restored distributary channels</t>
  </si>
  <si>
    <t>addresses peripheral and transitional habitat (side channel and wetland connections), riparian condition (riparian condition), and potentially water quality (temperature)</t>
  </si>
  <si>
    <t>low-to-moderate existing ecosystem function and habitat quality; moderate-to-high ecosystem function and habitat quality assuming all proposed actions implemented</t>
  </si>
  <si>
    <t>moderate existing ecosystem function and habitat quality; moderate-to-high ecosystem function and habitat quality assuming all proposed actions implemented</t>
  </si>
  <si>
    <t>productive area for multiple target species  rearing (steelhead, Chinook and bull trout)</t>
  </si>
  <si>
    <t xml:space="preserve">potential for new flood control structures and other more complex restoration techniques; potential constraints include existing trails, wildlife ponds, and transmission line </t>
  </si>
  <si>
    <t>easy access; relatively small project area; typical restoration techniques with limited mainstem instream work</t>
  </si>
  <si>
    <t>relatively easy access and typical restoration techniques with limited mainstem instream work</t>
  </si>
  <si>
    <t>private ownership; restoration actions may be in conflict with existing land use</t>
  </si>
  <si>
    <t>private ownership; no known limitations restricting feasibility</t>
  </si>
  <si>
    <t>Project Area 4</t>
  </si>
  <si>
    <t>existing restoration site with no known limitations restricting feasibility</t>
  </si>
  <si>
    <t>low-to-moderate existing ecosystem function and habitat quality; moderate ecosystem function and habitat quality assuming all proposed actions implemented</t>
  </si>
  <si>
    <t xml:space="preserve">addresses peripheral and transitional habitat (side channel and wetland connections), riparian condition (riparian condition), and potentially water quality (temperature) </t>
  </si>
  <si>
    <t>U.S. Highway 2 disconnecting floodplain limits feasibility; restoration actions on private property may be in conflict with existing land use</t>
  </si>
  <si>
    <t>public ownership (Washington State and Chelan County); no known limitations restricting feasibility</t>
  </si>
  <si>
    <t>mainstem instream work may limit feasibility</t>
  </si>
  <si>
    <t>low existing ecosystem function and habitat quality; moderate-to-high ecosystem function and habitat quality assuming all proposed actions implemented</t>
  </si>
  <si>
    <t>railroad disconnecting floodplain limits feasibility; restoration actions on private property may be in conflict with existing land use</t>
  </si>
  <si>
    <t>moderate existing ecosystem function including recent restoration actions (Pioneer Side Channel); high ecosystem function and habitat quality assuming all proposed actions implemented</t>
  </si>
  <si>
    <t>easy access; relatively small project area; limited actions needed to improve conditions</t>
  </si>
  <si>
    <t>low existing ecosystem function and habitat quality; low-to-moderate ecosystem function and habitat quality assuming proposed actions implemented</t>
  </si>
  <si>
    <t>low-to-moderate existing ecosystem function and habitat quality; moderate ecosystem function and habitat quality assuming proposed actions implemented</t>
  </si>
  <si>
    <t>restoring floodplain habitats would require a levee setback and require relocation of residential properties and businesses at a very high cost</t>
  </si>
  <si>
    <t>low-to-moderate existing ecosystem function and habitat quality; moderate-to-high ecosystem function and habitat quality assuming proposed actions implemented</t>
  </si>
  <si>
    <t>public ownership (Washington State right-of-way); no known limitations restricting feasibility</t>
  </si>
  <si>
    <t>easy access; relatively small project area; existing restoration site (CMZ 11) with limited actions needed to improve conditions</t>
  </si>
  <si>
    <t>easy access; relatively small project area; existing restoration site (CMZ 6) with limited actions needed to improve conditions</t>
  </si>
  <si>
    <t>railroad crossing disconnecting floodplain limits feasibility; restoration actions on historic floodplain on private property are in conflict with existing land use (orchards)</t>
  </si>
  <si>
    <t>existing boulder groins and rip rap for bank protection;  the level of flood protection would need to be maintained; no known limitations restricting feasibility</t>
  </si>
  <si>
    <t>existing bank protection in highway right-of-way;  the level of flood protection would need to be maintained; no known limitations restricting feasibility</t>
  </si>
  <si>
    <t>existing bank protection for railroad in project area; the level of flood protection would need to be maintained; project designs would need to consider railroad right-of-way</t>
  </si>
  <si>
    <t>existing boulder groins for bank protection;  the level of flood protection would need to be maintained; no known limitations restricting feasibility</t>
  </si>
  <si>
    <t>moderate existing ecosystem function and habitat quality including recent restoration actions (CMZ 11); high ecosystem function and habitat quality assuming all proposed actions implemented</t>
  </si>
  <si>
    <t>moderate-to-high existing ecosystem function and habitat quality including recent restoration actions (CMZ 6); high ecosystem function and habitat quality assuming all proposed actions implemented</t>
  </si>
  <si>
    <t>easy access; small project area; typical restoration techniques with limited mainstem instream work</t>
  </si>
  <si>
    <t>moderate-to-high existing ecosystem function and habitat quality including recent restoration actions (Dryden Fish Enhancement Project); high ecosystem function and habitat quality assuming all proposed actions implemented</t>
  </si>
  <si>
    <t>public ownership; existing restoration site (CMZ 12 and 13) with no known limitations restricting feasibility</t>
  </si>
  <si>
    <t>easy access; relatively small project area; existing restoration site (CMZ 12 and 13) with limited actions needed to improve conditions</t>
  </si>
  <si>
    <t>easy access; relatively small project area; existing restoration site (Dryden Fish Enhancement Project) with limited actions needed to improve conditions</t>
  </si>
  <si>
    <t>public ownership; existing restoration site (Dryden Fish Enhancement Project) with no known limitations restricting feasibility</t>
  </si>
  <si>
    <t>public ownership; existing restoration site (CMZ 11) with no known limitations restricting feasibility</t>
  </si>
  <si>
    <t>public ownership; existing restoration site (Pioneer Side Channel) with no known limitations restricting feasibility</t>
  </si>
  <si>
    <t>public ownership; access to Dryden Diversion Dam would need to be maintained; no known limitations restricting feasibility</t>
  </si>
  <si>
    <t>private ownership; restoration actions in riparian area may be in conflict with existing land use (orchards)</t>
  </si>
  <si>
    <t>moderate existing ecosystem function and habitat quality; limited opportunity to increase ecosystem function and habitat quality considerably</t>
  </si>
  <si>
    <t>adding habitat structures to bank protection will not significantly address underlying causes</t>
  </si>
  <si>
    <t>easy access; small project with limited mainstem instream work</t>
  </si>
  <si>
    <t>moderate existing ecosystem function and habitat quality including recent restoration actions (CMZ 19A – Boat Launch); high ecosystem function and habitat quality assuming all proposed actions implemented</t>
  </si>
  <si>
    <t xml:space="preserve">addresses peripheral and transitional habitat (side channel and wetland connections), and potentially water quality (temperature) </t>
  </si>
  <si>
    <t>addresses peripheral and transitional habitat (side channel and wetland connections), and potentially water quality (temperature)</t>
  </si>
  <si>
    <t>easy access; relatively small project area; existing restoration site (CMZ 19a - Boat Launch) with limited actions needed to improve conditions</t>
  </si>
  <si>
    <t>public ownership (City of Leavenworth); existing restoration site (CMZ 19a - Boat Launch) with no known limitations restricting feasibility</t>
  </si>
  <si>
    <t>addresses peripheral and transitional habitat (side channel and wetland connections), and channel structure and form (instream structural complexity)</t>
  </si>
  <si>
    <t>addresses peripheral and transitional habitat (side channel and wetland connections), riparian condition (riparian condition), and channel structure and form (instream structural complexity)</t>
  </si>
  <si>
    <t>public ownership (City of Leavenworth); need to consider boater safety and public use</t>
  </si>
  <si>
    <t>private ownership; restoration actions in riparian area may be in conflict with existing land use</t>
  </si>
  <si>
    <t>easy access; small project in existing restoration site ( ICTU Blackbird Island) with limited actions needed to improve conditions</t>
  </si>
  <si>
    <t>moderate-to-high existing ecosystem function and habitat quality including recent restoration actions (ICTU Blackbird Island); high ecosystem function and habitat quality assuming all proposed actions implemented</t>
  </si>
  <si>
    <t>relatively good access and typical restoration techniques; designs would need to consider operation challenges on distributary delta</t>
  </si>
  <si>
    <t>relatively good access and typical restoration techniques with limited mainstem instream work</t>
  </si>
  <si>
    <t>relatively good access; typical restoration techniques with limited mainstem instream work</t>
  </si>
  <si>
    <t>public ownership (City of Leavenworth) with no known limitations restricting feasibility</t>
  </si>
  <si>
    <t>public (Washington State) and private ownership; existing restoration site (CMZ 20) with no known limitations restricting feasibility</t>
  </si>
  <si>
    <t>moderate existing ecosystem function and habitat quality including recent restoration actions (CMZ 20); high ecosystem function and habitat quality assuming all proposed actions implemented</t>
  </si>
  <si>
    <t>relatively good access in existing restoration site (CMZ 20) and typical restoration techniques with limited mainstem instream work</t>
  </si>
  <si>
    <t>implementing instream flow and water management has the potential to improve ecosystem function and habitat quality</t>
  </si>
  <si>
    <t>addresses water quantity (decreased water quantity)</t>
  </si>
  <si>
    <t>habitat enhancement but will not significantly address underlying causes</t>
  </si>
  <si>
    <t>habitat enhancement by adding habitat structures to bank protection but will not significantly address underlying causes</t>
  </si>
  <si>
    <t>habitat enhancement but will not significantly address root causes</t>
  </si>
  <si>
    <t>removing infrastructure on bank will enhance habitat but not significantly address underlying causes</t>
  </si>
  <si>
    <t xml:space="preserve">the Wenatchee Watershed Management Plan which provided potential instream flow management actions;  current instream flow regulations in are included in the Washington Administrative Code (WAC) </t>
  </si>
  <si>
    <t>moderate cost due to scale of diversions and typical cost of instream flow management actions</t>
  </si>
  <si>
    <t xml:space="preserve">riparian condition (riparian condition), and potentially water quality (temperature) </t>
  </si>
  <si>
    <t xml:space="preserve">mix of habitat enhancement and partial process restoration to address root causes </t>
  </si>
  <si>
    <t>mostly process restoration to address root causes</t>
  </si>
  <si>
    <t xml:space="preserve">partial process restoration to address root causes </t>
  </si>
  <si>
    <t>land acquisition has the potential to preserve existing riparian vegetation and quality habitat as well as provide opportunities for riparian restoration actions</t>
  </si>
  <si>
    <t>mostly process restoration to address root causes of riparian degradation</t>
  </si>
  <si>
    <t>relatively high cost due to the number of residential and business properties in the floodplain and their value</t>
  </si>
  <si>
    <t>preservation and land acquisition may be accomplished through purchase of lands or acquisition of conservation easements from the landowners</t>
  </si>
  <si>
    <t xml:space="preserve">addresses peripheral and transitional habitat (side channel and wetland connections), riparian condition (riparian condition), and potentially water quantity (through increased storage) and water quality (temperature) </t>
  </si>
  <si>
    <t>mostly process restoration to address root causes of disconnected floodplain habitats</t>
  </si>
  <si>
    <t>existing levees provide flood protection for the city of Cashmere; alternatives for increasing floodplain habitat are in conflict with existing land use severely limiting feasibility</t>
  </si>
  <si>
    <t>beaver management has the potential to increase ecosystem function and habitat quality considerably in isolated locations (e.g. side channels, alcoves, and wetlands)</t>
  </si>
  <si>
    <t>mostly process restoration to address root causes of beaver extirpation</t>
  </si>
  <si>
    <t>easy access; relatively small project area; project to reconnect floodplain habitats would require a railroad crossing structure increasing costs</t>
  </si>
  <si>
    <t>mix of habitat enhancement and partial process restoration to address root causes (reconnect disconnected floodplain habitats)</t>
  </si>
  <si>
    <t>partial process restoration to address root causes (reconnect disconnected floodplain habitats)</t>
  </si>
  <si>
    <t>mostly process restoration to address root causes of reduced water quantity</t>
  </si>
  <si>
    <t>public ownership (Wenatchee Confluence State Park); heavy equipment access for construction would present challenges</t>
  </si>
  <si>
    <t>low existing ecosystem function and habitat quality; low-to-moderate ecosystem function and habitat quality assuming all proposed actions implemented</t>
  </si>
  <si>
    <t>easy access; relatively small project area; instream work would require design considerations for boater safety</t>
  </si>
  <si>
    <t>private ownership; utility and purpose for existing structure is unknown</t>
  </si>
  <si>
    <t>relocating sewage treatment facility and restoring floodplain habitats would require an extensive effort at a very high cost</t>
  </si>
  <si>
    <t>the project would require the relocation of the existing sewage treatment facility severely limiting feasibility</t>
  </si>
  <si>
    <t>relocating or redesigning railroad floodplain crossing, purchasing floodplain properties, and restoring floodplain habitats would require an extensive effort at a very high cost</t>
  </si>
  <si>
    <t>highly productive area for multiple target species  rearing (steelhead, Chinook salmon, and bull trout)</t>
  </si>
  <si>
    <t>productive area for multiple target species  rearing (steelhead, Chinook salmon, and bull trout)</t>
  </si>
  <si>
    <t xml:space="preserve">productive area for multiple target species  rearing (steelhead, Chinook salmon, and bull trout) </t>
  </si>
  <si>
    <t>productive area for multiple target species  rearing (steelhead, Chinook salmon,  and bull trout)</t>
  </si>
  <si>
    <t>moderate potential productive area for multiple target species  rearing (steelhead, Chinook salmon, and bull trout)</t>
  </si>
  <si>
    <t>moderately productive area for multiple target species  rearing (steelhead, Chinook salmon, and bull trout)</t>
  </si>
  <si>
    <t>large and complex restoration project to reconnect floodplain cut off by U.S. Highway 2</t>
  </si>
  <si>
    <t>mid-channel instream work may require challenging restoration techniques; would require design considerations for boater safety</t>
  </si>
  <si>
    <t>potential for relatively large project area; access may be challenging due to railroad right-of-way; instream work would require design considerations for boater safety</t>
  </si>
  <si>
    <t xml:space="preserve">low potential for ameliorating impacts or increasing salmon resilience </t>
  </si>
  <si>
    <t>increased instream flows can ameliorate temperate  while increasing salmon resilience</t>
  </si>
  <si>
    <t>riparian preservation and restoration may have the potential to ameliorate temperate and peak flow increases while increasing salmon resilience</t>
  </si>
  <si>
    <t>side channels, alcoves, and riparian restoration can ameliorate temperate and peak flow increases while increasing salmon resilience</t>
  </si>
  <si>
    <t>side channels, alcoves, wetlands, and riparian restoration can ameliorate temperate and peak flow increases while increasing salmon resilience</t>
  </si>
  <si>
    <t>alcoves, wetlands, and riparian restoration can ameliorate temperate and peak flow increases  while increasing salmon resilience</t>
  </si>
  <si>
    <t>side channels, alcoves, wetlands and riparian restoration can ameliorate temperate and peak flow increases while increasing salmon resilience</t>
  </si>
  <si>
    <t>side channels, alcoves, wetlands and riparian restoration can ameliorate temperate and peak flow increases  while increasing salmon resilience</t>
  </si>
  <si>
    <t>beaver complexes can ameliorate temperate and peak flow increases while increasing salmon resilience</t>
  </si>
  <si>
    <t>side channels, alcoves, wetlands and riparian restoration can ameliorate temperate and peak flow increases and increase while increasing salmon resilience</t>
  </si>
  <si>
    <t>alcoves and riparian restoration can ameliorate temperate and peak flow increases while increasing salmon resilience</t>
  </si>
  <si>
    <t>Based on Hillman 2008; 2009 ;2011 (yearling Chinook outmigration)</t>
  </si>
  <si>
    <t>All spawning is higher up in tributaries (Peshastin and Icicle creeks)</t>
  </si>
  <si>
    <t>moderate existing ecosystem function and habitat quality including recent restoration actions (CMZ 12 and 13); moderate-to-high ecosystem function and habitat quality assuming all proposed actions implemented</t>
  </si>
  <si>
    <t xml:space="preserve">The revised Biological Strategy five ecological concerns for the Lower Wenatchee River Assessment Unit, in priority order  (UCRTT 2014) </t>
  </si>
  <si>
    <t xml:space="preserve">alow potential for ameliorating impacts or increasing salmon resilience </t>
  </si>
  <si>
    <t>Tiers</t>
  </si>
  <si>
    <t>Tier II</t>
  </si>
  <si>
    <t xml:space="preserve">Tier I </t>
  </si>
  <si>
    <t>Tier III</t>
  </si>
  <si>
    <t>Tier Grouping</t>
  </si>
  <si>
    <t>Tier</t>
  </si>
  <si>
    <t>7-9</t>
  </si>
  <si>
    <t>&lt; 7</t>
  </si>
  <si>
    <t>&gt; 9</t>
  </si>
  <si>
    <t>Lower Wenatchee River Assessment Unit</t>
  </si>
  <si>
    <t>mix of public and private land ownership;  reintroduction may be in conflict with existing land use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</si>
</sst>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sz val="11"/>
      <name val="Calibri"/>
      <family val="2"/>
      <scheme val="minor"/>
    </font>
    <font>
      <b/>
      <sz val="11"/>
      <color theme="1"/>
      <name val="Calibri"/>
      <family val="2"/>
      <scheme val="minor"/>
    </font>
    <font>
      <sz val="11"/>
      <color theme="0"/>
      <name val="Calibri"/>
      <family val="2"/>
      <scheme val="minor"/>
    </font>
    <font>
      <b/>
      <sz val="14"/>
      <color theme="0"/>
      <name val="Tahoma"/>
      <family val="2"/>
    </font>
    <font>
      <sz val="14"/>
      <color theme="1"/>
      <name val="Calibri"/>
      <family val="2"/>
      <scheme val="minor"/>
    </font>
    <font>
      <b/>
      <sz val="12"/>
      <color theme="0"/>
      <name val="Tahoma"/>
      <family val="2"/>
    </font>
    <font>
      <sz val="12"/>
      <color theme="0"/>
      <name val="Tahoma"/>
      <family val="2"/>
    </font>
    <font>
      <sz val="11"/>
      <color theme="0"/>
      <name val="Tahoma"/>
      <family val="2"/>
    </font>
    <font>
      <sz val="11"/>
      <color theme="1"/>
      <name val="Tahoma"/>
      <family val="2"/>
    </font>
    <font>
      <b/>
      <sz val="12"/>
      <color theme="1"/>
      <name val="Tahoma"/>
      <family val="2"/>
    </font>
    <font>
      <sz val="11"/>
      <name val="Tahoma"/>
      <family val="2"/>
    </font>
    <font>
      <sz val="11"/>
      <color rgb="FFFF0000"/>
      <name val="Calibri"/>
      <family val="2"/>
      <scheme val="minor"/>
    </font>
    <font>
      <b/>
      <sz val="16"/>
      <color theme="1"/>
      <name val="Times New Roman"/>
      <family val="1"/>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b/>
      <i/>
      <sz val="14"/>
      <color theme="1"/>
      <name val="Times New Roman"/>
      <family val="1"/>
    </font>
    <font>
      <sz val="12"/>
      <color theme="1"/>
      <name val="Symbol"/>
      <family val="1"/>
      <charset val="2"/>
    </font>
    <font>
      <sz val="7"/>
      <color theme="1"/>
      <name val="Times New Roman"/>
      <family val="1"/>
    </font>
    <font>
      <sz val="11"/>
      <color theme="1"/>
      <name val="Symbol"/>
      <family val="1"/>
      <charset val="2"/>
    </font>
    <font>
      <b/>
      <sz val="12"/>
      <name val="Times New Roman"/>
      <family val="1"/>
    </font>
    <font>
      <sz val="12"/>
      <name val="Times New Roman"/>
      <family val="1"/>
    </font>
    <font>
      <sz val="11"/>
      <name val="Calibri"/>
      <family val="2"/>
    </font>
    <font>
      <b/>
      <sz val="14"/>
      <color theme="0"/>
      <name val="Gill Sans MT"/>
      <family val="2"/>
    </font>
    <font>
      <sz val="14"/>
      <color theme="0"/>
      <name val="Gill Sans MT"/>
      <family val="2"/>
    </font>
    <font>
      <b/>
      <sz val="12"/>
      <color theme="0"/>
      <name val="Gill Sans MT"/>
      <family val="2"/>
    </font>
    <font>
      <b/>
      <sz val="11"/>
      <name val="Tahoma"/>
      <family val="2"/>
    </font>
    <font>
      <sz val="10"/>
      <name val="Tahoma"/>
      <family val="2"/>
    </font>
    <font>
      <sz val="4"/>
      <name val="Tw Cen MT"/>
      <family val="2"/>
    </font>
    <font>
      <b/>
      <sz val="11"/>
      <name val="Calibri"/>
      <family val="2"/>
    </font>
    <font>
      <b/>
      <sz val="36"/>
      <color theme="1"/>
      <name val="Calibri"/>
      <family val="2"/>
      <scheme val="minor"/>
    </font>
    <font>
      <b/>
      <sz val="1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FF99"/>
        <bgColor indexed="64"/>
      </patternFill>
    </fill>
    <fill>
      <patternFill patternType="solid">
        <fgColor rgb="FF004C83"/>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1"/>
        <bgColor indexed="64"/>
      </patternFill>
    </fill>
    <fill>
      <patternFill patternType="solid">
        <fgColor theme="1" tint="0.499984740745262"/>
        <bgColor indexed="64"/>
      </patternFill>
    </fill>
    <fill>
      <patternFill patternType="solid">
        <fgColor rgb="FF8DB3E2"/>
        <bgColor indexed="64"/>
      </patternFill>
    </fill>
    <fill>
      <patternFill patternType="solid">
        <fgColor rgb="FF365F91"/>
        <bgColor indexed="64"/>
      </patternFill>
    </fill>
    <fill>
      <patternFill patternType="solid">
        <fgColor theme="0"/>
        <bgColor indexed="64"/>
      </patternFill>
    </fill>
    <fill>
      <patternFill patternType="solid">
        <fgColor theme="5"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219">
    <xf numFmtId="0" fontId="0" fillId="0" borderId="0" xfId="0"/>
    <xf numFmtId="0" fontId="0" fillId="0" borderId="0" xfId="0" applyAlignment="1">
      <alignment vertical="center"/>
    </xf>
    <xf numFmtId="164"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0" fillId="0" borderId="0" xfId="0" applyFill="1" applyBorder="1"/>
    <xf numFmtId="0" fontId="9" fillId="8" borderId="10" xfId="0" applyFont="1" applyFill="1" applyBorder="1" applyAlignment="1">
      <alignment horizontal="center" wrapText="1"/>
    </xf>
    <xf numFmtId="0" fontId="8" fillId="7" borderId="10" xfId="0" applyFont="1" applyFill="1" applyBorder="1" applyAlignment="1">
      <alignment horizontal="center" wrapText="1"/>
    </xf>
    <xf numFmtId="1" fontId="9" fillId="0" borderId="13" xfId="0" applyNumberFormat="1" applyFont="1" applyBorder="1" applyAlignment="1">
      <alignment horizontal="center"/>
    </xf>
    <xf numFmtId="0" fontId="11" fillId="2" borderId="14" xfId="0" applyFont="1" applyFill="1" applyBorder="1" applyAlignment="1">
      <alignment horizontal="center"/>
    </xf>
    <xf numFmtId="0" fontId="9" fillId="0" borderId="13" xfId="0" applyFont="1" applyBorder="1" applyAlignment="1">
      <alignment horizontal="center"/>
    </xf>
    <xf numFmtId="1" fontId="9" fillId="0" borderId="21" xfId="0" applyNumberFormat="1" applyFont="1" applyBorder="1" applyAlignment="1">
      <alignment horizontal="center"/>
    </xf>
    <xf numFmtId="0" fontId="11" fillId="2" borderId="22" xfId="0" applyFont="1" applyFill="1" applyBorder="1" applyAlignment="1">
      <alignment horizontal="center"/>
    </xf>
    <xf numFmtId="0" fontId="9" fillId="0" borderId="21" xfId="0" applyFont="1" applyBorder="1" applyAlignment="1">
      <alignment horizontal="center"/>
    </xf>
    <xf numFmtId="1" fontId="9" fillId="0" borderId="19" xfId="0" applyNumberFormat="1" applyFont="1" applyBorder="1" applyAlignment="1">
      <alignment horizontal="center"/>
    </xf>
    <xf numFmtId="0" fontId="11" fillId="2" borderId="29" xfId="0" applyFont="1" applyFill="1" applyBorder="1" applyAlignment="1">
      <alignment horizontal="center"/>
    </xf>
    <xf numFmtId="0" fontId="9" fillId="0" borderId="19" xfId="0" applyFont="1" applyBorder="1" applyAlignment="1">
      <alignment horizontal="center"/>
    </xf>
    <xf numFmtId="0" fontId="0" fillId="0" borderId="0" xfId="0" applyFill="1" applyBorder="1" applyAlignment="1">
      <alignment horizontal="center" vertical="center" wrapText="1"/>
    </xf>
    <xf numFmtId="0" fontId="0" fillId="0" borderId="0" xfId="0" applyFill="1" applyBorder="1" applyAlignment="1">
      <alignment horizontal="center"/>
    </xf>
    <xf numFmtId="0" fontId="1" fillId="0" borderId="0" xfId="0" applyFont="1" applyFill="1" applyBorder="1" applyAlignment="1">
      <alignment horizontal="center"/>
    </xf>
    <xf numFmtId="1" fontId="11" fillId="0" borderId="19" xfId="0" applyNumberFormat="1" applyFont="1" applyBorder="1" applyAlignment="1">
      <alignment horizontal="center"/>
    </xf>
    <xf numFmtId="0" fontId="9" fillId="0" borderId="33" xfId="0" applyFont="1" applyBorder="1" applyAlignment="1"/>
    <xf numFmtId="0" fontId="9" fillId="0" borderId="18" xfId="0" applyFont="1" applyBorder="1" applyAlignment="1"/>
    <xf numFmtId="1" fontId="9" fillId="0" borderId="27" xfId="0" applyNumberFormat="1" applyFont="1" applyBorder="1" applyAlignment="1">
      <alignment horizontal="center"/>
    </xf>
    <xf numFmtId="0" fontId="11" fillId="2" borderId="34" xfId="0" applyFont="1" applyFill="1" applyBorder="1" applyAlignment="1">
      <alignment horizontal="center"/>
    </xf>
    <xf numFmtId="0" fontId="9" fillId="0" borderId="27" xfId="0" applyFont="1" applyBorder="1" applyAlignment="1">
      <alignment horizontal="center"/>
    </xf>
    <xf numFmtId="0" fontId="0" fillId="0" borderId="0" xfId="0" applyFill="1"/>
    <xf numFmtId="0" fontId="2" fillId="0" borderId="0" xfId="0" applyFont="1" applyFill="1"/>
    <xf numFmtId="0" fontId="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15" fillId="0" borderId="0" xfId="0" applyFont="1" applyAlignment="1">
      <alignment horizontal="left" vertical="center" indent="5"/>
    </xf>
    <xf numFmtId="0" fontId="15" fillId="0" borderId="0" xfId="0" applyFont="1" applyAlignment="1">
      <alignment horizontal="left" vertical="center" indent="8"/>
    </xf>
    <xf numFmtId="0" fontId="19" fillId="0" borderId="0" xfId="0" applyFont="1" applyAlignment="1">
      <alignment horizontal="left" vertical="center" indent="8"/>
    </xf>
    <xf numFmtId="0" fontId="21" fillId="0" borderId="0" xfId="0" applyFont="1" applyAlignment="1">
      <alignment horizontal="left" vertical="center" indent="8"/>
    </xf>
    <xf numFmtId="0" fontId="12" fillId="0" borderId="0" xfId="0" applyFont="1" applyFill="1"/>
    <xf numFmtId="0" fontId="22" fillId="0" borderId="0" xfId="0" applyFont="1" applyFill="1" applyAlignment="1">
      <alignment horizontal="left" vertical="center"/>
    </xf>
    <xf numFmtId="0" fontId="23" fillId="0" borderId="0" xfId="0" applyFont="1" applyFill="1" applyAlignment="1">
      <alignment horizontal="left" vertical="center" indent="5"/>
    </xf>
    <xf numFmtId="0" fontId="23" fillId="0" borderId="0" xfId="0" applyFont="1" applyFill="1" applyAlignment="1">
      <alignment vertical="center"/>
    </xf>
    <xf numFmtId="0" fontId="22" fillId="0" borderId="0" xfId="0" applyFont="1" applyFill="1" applyAlignment="1">
      <alignment vertical="center"/>
    </xf>
    <xf numFmtId="0" fontId="24" fillId="0" borderId="0" xfId="0" applyFont="1"/>
    <xf numFmtId="0" fontId="24" fillId="0" borderId="0" xfId="0" applyFont="1" applyFill="1" applyBorder="1"/>
    <xf numFmtId="0" fontId="29" fillId="0" borderId="40" xfId="0" applyFont="1" applyBorder="1" applyAlignment="1">
      <alignment horizontal="left" vertical="center" wrapText="1" readingOrder="1"/>
    </xf>
    <xf numFmtId="0" fontId="30" fillId="0" borderId="15" xfId="0" applyFont="1" applyFill="1" applyBorder="1" applyAlignment="1">
      <alignment horizontal="justify" vertical="top" wrapText="1"/>
    </xf>
    <xf numFmtId="0" fontId="30" fillId="0" borderId="17" xfId="0" applyFont="1" applyFill="1" applyBorder="1" applyAlignment="1">
      <alignment horizontal="justify" vertical="top" wrapText="1"/>
    </xf>
    <xf numFmtId="0" fontId="30" fillId="0" borderId="14" xfId="0" applyFont="1" applyFill="1" applyBorder="1" applyAlignment="1">
      <alignment horizontal="justify" vertical="top" wrapText="1"/>
    </xf>
    <xf numFmtId="0" fontId="30" fillId="12" borderId="17" xfId="0" applyFont="1" applyFill="1" applyBorder="1" applyAlignment="1">
      <alignment horizontal="justify" vertical="top" wrapText="1"/>
    </xf>
    <xf numFmtId="0" fontId="30" fillId="13" borderId="14" xfId="0" applyFont="1" applyFill="1" applyBorder="1" applyAlignment="1">
      <alignment horizontal="justify" vertical="top" wrapText="1"/>
    </xf>
    <xf numFmtId="0" fontId="30" fillId="13" borderId="17" xfId="0" applyFont="1" applyFill="1" applyBorder="1" applyAlignment="1">
      <alignment horizontal="justify" vertical="top" wrapText="1"/>
    </xf>
    <xf numFmtId="0" fontId="30" fillId="0" borderId="16" xfId="0" applyFont="1" applyFill="1" applyBorder="1" applyAlignment="1">
      <alignment horizontal="justify" vertical="top" wrapText="1"/>
    </xf>
    <xf numFmtId="0" fontId="30" fillId="0" borderId="0" xfId="0" applyFont="1" applyFill="1" applyBorder="1" applyAlignment="1">
      <alignment horizontal="justify" vertical="top" wrapText="1"/>
    </xf>
    <xf numFmtId="0" fontId="29" fillId="0" borderId="42" xfId="0" applyFont="1" applyBorder="1" applyAlignment="1">
      <alignment horizontal="left" vertical="center" wrapText="1" readingOrder="1"/>
    </xf>
    <xf numFmtId="0" fontId="30" fillId="0" borderId="30" xfId="0" applyFont="1" applyFill="1" applyBorder="1" applyAlignment="1">
      <alignment horizontal="justify" vertical="top" wrapText="1"/>
    </xf>
    <xf numFmtId="0" fontId="30" fillId="0" borderId="32"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0" fillId="12" borderId="32" xfId="0" applyFont="1" applyFill="1" applyBorder="1" applyAlignment="1">
      <alignment horizontal="justify" vertical="top" wrapText="1"/>
    </xf>
    <xf numFmtId="0" fontId="30" fillId="13" borderId="32" xfId="0" applyFont="1" applyFill="1" applyBorder="1" applyAlignment="1">
      <alignment horizontal="justify" vertical="top" wrapText="1"/>
    </xf>
    <xf numFmtId="0" fontId="30" fillId="13" borderId="29" xfId="0" applyFont="1" applyFill="1" applyBorder="1" applyAlignment="1">
      <alignment horizontal="justify" vertical="top" wrapText="1"/>
    </xf>
    <xf numFmtId="0" fontId="30" fillId="0" borderId="31" xfId="0" applyFont="1" applyFill="1" applyBorder="1" applyAlignment="1">
      <alignment horizontal="justify" vertical="top" wrapText="1"/>
    </xf>
    <xf numFmtId="0" fontId="30" fillId="13" borderId="30" xfId="0" applyFont="1" applyFill="1" applyBorder="1" applyAlignment="1">
      <alignment horizontal="justify" vertical="top" wrapText="1"/>
    </xf>
    <xf numFmtId="0" fontId="30" fillId="13" borderId="31" xfId="0" applyFont="1" applyFill="1" applyBorder="1" applyAlignment="1">
      <alignment horizontal="justify" vertical="top" wrapText="1"/>
    </xf>
    <xf numFmtId="0" fontId="29" fillId="0" borderId="44" xfId="0" applyFont="1" applyBorder="1" applyAlignment="1">
      <alignment horizontal="left" vertical="center" wrapText="1" readingOrder="1"/>
    </xf>
    <xf numFmtId="0" fontId="30" fillId="0" borderId="23" xfId="0" applyFont="1" applyFill="1" applyBorder="1" applyAlignment="1">
      <alignment horizontal="justify" vertical="top" wrapText="1"/>
    </xf>
    <xf numFmtId="0" fontId="30" fillId="0" borderId="25" xfId="0" applyFont="1" applyFill="1" applyBorder="1" applyAlignment="1">
      <alignment horizontal="justify" vertical="top" wrapText="1"/>
    </xf>
    <xf numFmtId="0" fontId="30" fillId="12" borderId="0" xfId="0" applyFont="1" applyFill="1" applyBorder="1" applyAlignment="1">
      <alignment horizontal="justify" vertical="top" wrapText="1"/>
    </xf>
    <xf numFmtId="0" fontId="30" fillId="12" borderId="34" xfId="0" applyFont="1" applyFill="1" applyBorder="1" applyAlignment="1">
      <alignment horizontal="justify" vertical="top" wrapText="1"/>
    </xf>
    <xf numFmtId="0" fontId="30" fillId="13" borderId="22" xfId="0" applyFont="1" applyFill="1" applyBorder="1" applyAlignment="1">
      <alignment horizontal="justify" vertical="top" wrapText="1"/>
    </xf>
    <xf numFmtId="0" fontId="30" fillId="13" borderId="25" xfId="0" applyFont="1" applyFill="1" applyBorder="1" applyAlignment="1">
      <alignment horizontal="justify" vertical="top" wrapText="1"/>
    </xf>
    <xf numFmtId="0" fontId="30" fillId="12" borderId="25" xfId="0" applyFont="1" applyFill="1" applyBorder="1" applyAlignment="1">
      <alignment horizontal="justify" vertical="top" wrapText="1"/>
    </xf>
    <xf numFmtId="0" fontId="30" fillId="14" borderId="37" xfId="0" applyFont="1" applyFill="1" applyBorder="1" applyAlignment="1">
      <alignment horizontal="justify" vertical="top" wrapText="1"/>
    </xf>
    <xf numFmtId="0" fontId="30" fillId="14" borderId="0" xfId="0" applyFont="1" applyFill="1" applyBorder="1" applyAlignment="1">
      <alignment horizontal="justify" vertical="top" wrapText="1"/>
    </xf>
    <xf numFmtId="0" fontId="30" fillId="0" borderId="22" xfId="0" applyFont="1" applyFill="1" applyBorder="1" applyAlignment="1">
      <alignment horizontal="justify" vertical="top" wrapText="1"/>
    </xf>
    <xf numFmtId="0" fontId="30" fillId="14" borderId="24" xfId="0" applyFont="1" applyFill="1" applyBorder="1" applyAlignment="1">
      <alignment horizontal="justify" vertical="top" wrapText="1"/>
    </xf>
    <xf numFmtId="0" fontId="30" fillId="0" borderId="45" xfId="0" applyFont="1" applyFill="1" applyBorder="1" applyAlignment="1">
      <alignment horizontal="justify" vertical="top" wrapText="1"/>
    </xf>
    <xf numFmtId="0" fontId="30" fillId="0" borderId="46" xfId="0" applyFont="1" applyFill="1" applyBorder="1" applyAlignment="1">
      <alignment horizontal="justify" vertical="top" wrapText="1"/>
    </xf>
    <xf numFmtId="0" fontId="30" fillId="12" borderId="47" xfId="0" applyFont="1" applyFill="1" applyBorder="1" applyAlignment="1">
      <alignment horizontal="justify" vertical="top" wrapText="1"/>
    </xf>
    <xf numFmtId="0" fontId="30" fillId="13" borderId="46" xfId="0" applyFont="1" applyFill="1" applyBorder="1" applyAlignment="1">
      <alignment horizontal="justify" vertical="top" wrapText="1"/>
    </xf>
    <xf numFmtId="0" fontId="30" fillId="13" borderId="47" xfId="0" applyFont="1" applyFill="1" applyBorder="1" applyAlignment="1">
      <alignment horizontal="justify" vertical="top" wrapText="1"/>
    </xf>
    <xf numFmtId="0" fontId="30" fillId="12" borderId="46" xfId="0" applyFont="1" applyFill="1" applyBorder="1" applyAlignment="1">
      <alignment horizontal="justify" vertical="top" wrapText="1"/>
    </xf>
    <xf numFmtId="0" fontId="30" fillId="0" borderId="47" xfId="0" applyFont="1" applyFill="1" applyBorder="1" applyAlignment="1">
      <alignment horizontal="justify" vertical="top" wrapText="1"/>
    </xf>
    <xf numFmtId="0" fontId="30" fillId="0" borderId="35" xfId="0" applyFont="1" applyFill="1" applyBorder="1" applyAlignment="1">
      <alignment horizontal="justify" vertical="top" wrapText="1"/>
    </xf>
    <xf numFmtId="0" fontId="30" fillId="13" borderId="34" xfId="0" applyFont="1" applyFill="1" applyBorder="1" applyAlignment="1">
      <alignment horizontal="justify" vertical="top" wrapText="1"/>
    </xf>
    <xf numFmtId="0" fontId="30" fillId="13" borderId="37" xfId="0" applyFont="1" applyFill="1" applyBorder="1" applyAlignment="1">
      <alignment horizontal="justify" vertical="top" wrapText="1"/>
    </xf>
    <xf numFmtId="0" fontId="30" fillId="12" borderId="37" xfId="0" applyFont="1" applyFill="1" applyBorder="1" applyAlignment="1">
      <alignment horizontal="justify" vertical="top" wrapText="1"/>
    </xf>
    <xf numFmtId="0" fontId="30" fillId="0" borderId="37" xfId="0" applyFont="1" applyFill="1" applyBorder="1" applyAlignment="1">
      <alignment horizontal="justify" vertical="top" wrapText="1"/>
    </xf>
    <xf numFmtId="0" fontId="30" fillId="0" borderId="34" xfId="0" applyFont="1" applyFill="1" applyBorder="1" applyAlignment="1">
      <alignment horizontal="justify" vertical="top" wrapText="1"/>
    </xf>
    <xf numFmtId="0" fontId="30" fillId="0" borderId="36" xfId="0" applyFont="1" applyFill="1" applyBorder="1" applyAlignment="1">
      <alignment horizontal="justify" vertical="top" wrapText="1"/>
    </xf>
    <xf numFmtId="0" fontId="30" fillId="12" borderId="4" xfId="0" applyFont="1" applyFill="1" applyBorder="1" applyAlignment="1">
      <alignment horizontal="justify" vertical="top" wrapText="1"/>
    </xf>
    <xf numFmtId="0" fontId="25" fillId="11" borderId="27" xfId="0" applyFont="1" applyFill="1" applyBorder="1" applyAlignment="1">
      <alignment horizontal="center" vertical="top"/>
    </xf>
    <xf numFmtId="0" fontId="25" fillId="11" borderId="38" xfId="0" applyFont="1" applyFill="1" applyBorder="1" applyAlignment="1">
      <alignment horizontal="left" vertical="top"/>
    </xf>
    <xf numFmtId="0" fontId="24" fillId="0" borderId="0" xfId="0" applyFont="1" applyFill="1" applyBorder="1" applyAlignment="1">
      <alignment horizontal="center"/>
    </xf>
    <xf numFmtId="0" fontId="8" fillId="7" borderId="50" xfId="0" applyFont="1" applyFill="1" applyBorder="1" applyAlignment="1">
      <alignment horizontal="center" wrapText="1"/>
    </xf>
    <xf numFmtId="0" fontId="9" fillId="8" borderId="11" xfId="0" applyFont="1" applyFill="1" applyBorder="1" applyAlignment="1">
      <alignment horizontal="center" wrapText="1"/>
    </xf>
    <xf numFmtId="0" fontId="11" fillId="2" borderId="18" xfId="0" applyFont="1" applyFill="1" applyBorder="1" applyAlignment="1">
      <alignment horizontal="center"/>
    </xf>
    <xf numFmtId="0" fontId="11" fillId="2" borderId="26" xfId="0" applyFont="1" applyFill="1" applyBorder="1" applyAlignment="1">
      <alignment horizontal="center"/>
    </xf>
    <xf numFmtId="0" fontId="11" fillId="2" borderId="20" xfId="0" applyFont="1" applyFill="1" applyBorder="1" applyAlignment="1">
      <alignment horizontal="center"/>
    </xf>
    <xf numFmtId="0" fontId="11" fillId="2" borderId="28" xfId="0" applyFont="1" applyFill="1" applyBorder="1" applyAlignment="1">
      <alignment horizontal="center"/>
    </xf>
    <xf numFmtId="0" fontId="0" fillId="0" borderId="0" xfId="0" applyAlignment="1">
      <alignment horizontal="left" vertical="center" wrapText="1"/>
    </xf>
    <xf numFmtId="0" fontId="24" fillId="0" borderId="0" xfId="0" applyFont="1" applyFill="1"/>
    <xf numFmtId="0" fontId="30" fillId="0" borderId="39" xfId="0" applyFont="1" applyFill="1" applyBorder="1" applyAlignment="1">
      <alignment horizontal="justify" vertical="top" wrapText="1"/>
    </xf>
    <xf numFmtId="0" fontId="30" fillId="0" borderId="41" xfId="0" applyFont="1" applyFill="1" applyBorder="1" applyAlignment="1">
      <alignment horizontal="justify" vertical="top" wrapText="1"/>
    </xf>
    <xf numFmtId="0" fontId="0" fillId="4" borderId="0" xfId="0" applyFill="1"/>
    <xf numFmtId="0" fontId="0" fillId="9" borderId="0" xfId="0" applyFill="1"/>
    <xf numFmtId="0" fontId="0" fillId="15" borderId="0" xfId="0" applyFill="1"/>
    <xf numFmtId="0" fontId="0" fillId="0" borderId="0" xfId="0" applyAlignment="1">
      <alignment horizontal="center" vertical="center"/>
    </xf>
    <xf numFmtId="164" fontId="0" fillId="0" borderId="1" xfId="0" applyNumberFormat="1" applyFill="1" applyBorder="1" applyAlignment="1">
      <alignment horizontal="center" vertical="center"/>
    </xf>
    <xf numFmtId="0" fontId="30" fillId="12" borderId="45" xfId="0" applyFont="1" applyFill="1" applyBorder="1" applyAlignment="1">
      <alignment horizontal="justify" vertical="top" wrapText="1"/>
    </xf>
    <xf numFmtId="0" fontId="30" fillId="12" borderId="39" xfId="0" applyFont="1" applyFill="1" applyBorder="1" applyAlignment="1">
      <alignment horizontal="justify" vertical="top" wrapText="1"/>
    </xf>
    <xf numFmtId="0" fontId="24" fillId="0" borderId="0" xfId="0" applyFont="1" applyAlignment="1">
      <alignment horizontal="right"/>
    </xf>
    <xf numFmtId="0" fontId="24" fillId="0" borderId="1" xfId="0" applyFont="1" applyBorder="1"/>
    <xf numFmtId="0" fontId="24" fillId="0" borderId="1" xfId="0" applyFont="1" applyBorder="1" applyAlignment="1">
      <alignment horizontal="center"/>
    </xf>
    <xf numFmtId="0" fontId="24" fillId="0" borderId="0" xfId="0" applyFont="1" applyAlignment="1">
      <alignment horizontal="left"/>
    </xf>
    <xf numFmtId="0" fontId="0" fillId="0" borderId="0" xfId="0" applyAlignment="1">
      <alignment horizontal="left" vertical="center"/>
    </xf>
    <xf numFmtId="164" fontId="0" fillId="5" borderId="1" xfId="0" applyNumberFormat="1" applyFill="1" applyBorder="1" applyAlignment="1">
      <alignment horizontal="center"/>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0" fillId="0" borderId="1" xfId="0" applyFill="1" applyBorder="1" applyAlignment="1">
      <alignment horizontal="center" vertical="center"/>
    </xf>
    <xf numFmtId="1" fontId="0" fillId="0" borderId="1" xfId="0" applyNumberFormat="1" applyFill="1" applyBorder="1" applyAlignment="1">
      <alignment horizontal="center" vertical="center"/>
    </xf>
    <xf numFmtId="0" fontId="1" fillId="0" borderId="1" xfId="0" applyFont="1" applyFill="1" applyBorder="1" applyAlignment="1">
      <alignment horizontal="left" vertical="center" wrapText="1"/>
    </xf>
    <xf numFmtId="0" fontId="22" fillId="0" borderId="0" xfId="0" applyFont="1" applyFill="1" applyAlignment="1">
      <alignment horizontal="left" vertical="center" indent="3"/>
    </xf>
    <xf numFmtId="0" fontId="23" fillId="0" borderId="0" xfId="0" applyFont="1" applyFill="1" applyAlignment="1">
      <alignment horizontal="left" vertical="center" indent="3"/>
    </xf>
    <xf numFmtId="0" fontId="22" fillId="0" borderId="0" xfId="0" applyFont="1" applyFill="1" applyAlignment="1">
      <alignment horizontal="left" vertical="center" indent="2"/>
    </xf>
    <xf numFmtId="0" fontId="0" fillId="0" borderId="29" xfId="0" applyBorder="1" applyAlignment="1">
      <alignment horizontal="center" vertical="center"/>
    </xf>
    <xf numFmtId="0" fontId="0" fillId="0" borderId="54" xfId="0" applyFill="1" applyBorder="1" applyAlignment="1">
      <alignment horizontal="left" vertical="center" wrapText="1"/>
    </xf>
    <xf numFmtId="0" fontId="0" fillId="0" borderId="54" xfId="0" applyFill="1" applyBorder="1" applyAlignment="1">
      <alignment horizontal="left" vertical="center"/>
    </xf>
    <xf numFmtId="164" fontId="0" fillId="0" borderId="54" xfId="0" applyNumberFormat="1" applyFill="1" applyBorder="1" applyAlignment="1">
      <alignment horizontal="center" vertical="center"/>
    </xf>
    <xf numFmtId="0" fontId="0" fillId="0" borderId="54" xfId="0" applyFill="1" applyBorder="1" applyAlignment="1">
      <alignment horizontal="center" vertical="center"/>
    </xf>
    <xf numFmtId="1" fontId="0" fillId="0" borderId="54" xfId="0" applyNumberFormat="1" applyFill="1" applyBorder="1" applyAlignment="1">
      <alignment horizontal="center" vertical="center"/>
    </xf>
    <xf numFmtId="0" fontId="1" fillId="0" borderId="54" xfId="0" applyFont="1" applyFill="1" applyBorder="1" applyAlignment="1">
      <alignment horizontal="left" vertical="center" wrapText="1"/>
    </xf>
    <xf numFmtId="0" fontId="0" fillId="0" borderId="54" xfId="0" applyFill="1" applyBorder="1" applyAlignment="1">
      <alignment horizontal="center" vertical="center" wrapText="1"/>
    </xf>
    <xf numFmtId="0" fontId="0" fillId="0" borderId="54" xfId="0" applyFill="1" applyBorder="1" applyAlignment="1">
      <alignment vertical="center" wrapText="1"/>
    </xf>
    <xf numFmtId="0" fontId="1" fillId="0" borderId="5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0" fillId="0" borderId="38" xfId="0" applyFill="1" applyBorder="1" applyAlignment="1">
      <alignment horizontal="left" vertical="center" wrapText="1"/>
    </xf>
    <xf numFmtId="0" fontId="0" fillId="0" borderId="38" xfId="0" applyFill="1" applyBorder="1" applyAlignment="1">
      <alignment horizontal="left" vertical="center"/>
    </xf>
    <xf numFmtId="164" fontId="0" fillId="0" borderId="38" xfId="0" applyNumberFormat="1" applyFill="1" applyBorder="1" applyAlignment="1">
      <alignment horizontal="center" vertical="center"/>
    </xf>
    <xf numFmtId="0" fontId="0" fillId="0" borderId="38" xfId="0" applyFill="1" applyBorder="1" applyAlignment="1">
      <alignment horizontal="center" vertical="center"/>
    </xf>
    <xf numFmtId="1" fontId="0" fillId="0" borderId="38" xfId="0" applyNumberFormat="1" applyFill="1" applyBorder="1" applyAlignment="1">
      <alignment horizontal="center" vertical="center"/>
    </xf>
    <xf numFmtId="0" fontId="0" fillId="0" borderId="38" xfId="0" applyFill="1" applyBorder="1" applyAlignment="1">
      <alignment horizontal="center" vertical="center" wrapText="1"/>
    </xf>
    <xf numFmtId="0" fontId="1" fillId="0" borderId="38"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0" fillId="3" borderId="51" xfId="0" applyFill="1" applyBorder="1" applyAlignment="1">
      <alignment horizontal="left" wrapText="1"/>
    </xf>
    <xf numFmtId="0" fontId="0" fillId="3" borderId="51" xfId="0" applyFill="1" applyBorder="1" applyAlignment="1">
      <alignment horizontal="left"/>
    </xf>
    <xf numFmtId="0" fontId="0" fillId="0" borderId="20" xfId="0" applyFill="1" applyBorder="1" applyAlignment="1">
      <alignment horizontal="left" vertical="center" wrapText="1"/>
    </xf>
    <xf numFmtId="49" fontId="1" fillId="0" borderId="0" xfId="0" applyNumberFormat="1" applyFont="1" applyFill="1" applyAlignment="1">
      <alignment horizontal="left" indent="2"/>
    </xf>
    <xf numFmtId="0" fontId="33" fillId="0" borderId="0" xfId="0" applyFont="1" applyFill="1"/>
    <xf numFmtId="0" fontId="1" fillId="0" borderId="1" xfId="0" applyFont="1" applyFill="1" applyBorder="1" applyAlignment="1">
      <alignment horizontal="center" vertical="center"/>
    </xf>
    <xf numFmtId="0" fontId="0" fillId="9" borderId="1" xfId="0" applyFill="1" applyBorder="1" applyAlignment="1">
      <alignment horizontal="center"/>
    </xf>
    <xf numFmtId="0" fontId="0" fillId="2" borderId="1" xfId="0" applyFill="1" applyBorder="1" applyAlignment="1">
      <alignment horizontal="center" wrapText="1"/>
    </xf>
    <xf numFmtId="0" fontId="0" fillId="2" borderId="51" xfId="0" applyFill="1" applyBorder="1" applyAlignment="1">
      <alignment horizontal="center" wrapText="1"/>
    </xf>
    <xf numFmtId="0" fontId="0" fillId="2" borderId="1" xfId="0" applyFill="1" applyBorder="1" applyAlignment="1">
      <alignment horizontal="left" wrapText="1"/>
    </xf>
    <xf numFmtId="0" fontId="0" fillId="2" borderId="51" xfId="0" applyFill="1" applyBorder="1" applyAlignment="1">
      <alignment horizontal="left" wrapText="1"/>
    </xf>
    <xf numFmtId="0" fontId="0" fillId="9" borderId="1" xfId="0" applyFill="1" applyBorder="1" applyAlignment="1">
      <alignment horizontal="left" wrapText="1"/>
    </xf>
    <xf numFmtId="0" fontId="0" fillId="9" borderId="51" xfId="0" applyFill="1" applyBorder="1" applyAlignment="1">
      <alignment horizontal="left" wrapText="1"/>
    </xf>
    <xf numFmtId="164" fontId="0" fillId="5" borderId="1" xfId="0" applyNumberFormat="1" applyFill="1" applyBorder="1" applyAlignment="1">
      <alignment horizontal="left" wrapText="1"/>
    </xf>
    <xf numFmtId="164" fontId="0" fillId="5" borderId="51" xfId="0" applyNumberFormat="1" applyFill="1" applyBorder="1" applyAlignment="1">
      <alignment horizontal="left" wrapText="1"/>
    </xf>
    <xf numFmtId="0" fontId="0" fillId="6" borderId="1" xfId="0" applyFill="1" applyBorder="1" applyAlignment="1">
      <alignment horizontal="left" wrapText="1"/>
    </xf>
    <xf numFmtId="0" fontId="0" fillId="6" borderId="51" xfId="0" applyFill="1" applyBorder="1" applyAlignment="1">
      <alignment horizontal="left" wrapText="1"/>
    </xf>
    <xf numFmtId="0" fontId="0" fillId="3" borderId="1" xfId="0" applyFill="1" applyBorder="1" applyAlignment="1">
      <alignment horizontal="center"/>
    </xf>
    <xf numFmtId="0" fontId="0" fillId="2" borderId="1" xfId="0" applyFill="1" applyBorder="1" applyAlignment="1">
      <alignment horizontal="center"/>
    </xf>
    <xf numFmtId="0" fontId="0" fillId="2" borderId="52" xfId="0" applyFill="1" applyBorder="1" applyAlignment="1">
      <alignment horizontal="left" wrapText="1"/>
    </xf>
    <xf numFmtId="0" fontId="0" fillId="2" borderId="33" xfId="0" applyFill="1" applyBorder="1" applyAlignment="1">
      <alignment horizontal="left" wrapText="1"/>
    </xf>
    <xf numFmtId="164" fontId="0" fillId="2" borderId="1" xfId="0" applyNumberFormat="1" applyFill="1" applyBorder="1" applyAlignment="1">
      <alignment horizontal="left" wrapText="1"/>
    </xf>
    <xf numFmtId="164" fontId="0" fillId="2" borderId="51" xfId="0" applyNumberFormat="1" applyFill="1" applyBorder="1" applyAlignment="1">
      <alignment horizontal="left" wrapText="1"/>
    </xf>
    <xf numFmtId="164" fontId="0" fillId="2" borderId="52" xfId="0" applyNumberFormat="1" applyFill="1" applyBorder="1" applyAlignment="1">
      <alignment horizontal="left" wrapText="1"/>
    </xf>
    <xf numFmtId="0" fontId="0" fillId="3" borderId="1" xfId="0" applyFill="1" applyBorder="1" applyAlignment="1">
      <alignment horizontal="left" wrapText="1"/>
    </xf>
    <xf numFmtId="0" fontId="0" fillId="3" borderId="51" xfId="0" applyFill="1" applyBorder="1" applyAlignment="1">
      <alignment horizontal="left" wrapText="1"/>
    </xf>
    <xf numFmtId="0" fontId="0" fillId="4" borderId="1" xfId="0" applyFill="1" applyBorder="1" applyAlignment="1">
      <alignment horizontal="left" wrapText="1"/>
    </xf>
    <xf numFmtId="0" fontId="0" fillId="4" borderId="51" xfId="0" applyFill="1" applyBorder="1" applyAlignment="1">
      <alignment horizontal="left" wrapText="1"/>
    </xf>
    <xf numFmtId="0" fontId="32" fillId="0" borderId="53" xfId="0" applyFont="1" applyFill="1" applyBorder="1" applyAlignment="1">
      <alignment horizontal="center" vertical="center"/>
    </xf>
    <xf numFmtId="0" fontId="32" fillId="0" borderId="56" xfId="0" applyFont="1" applyFill="1" applyBorder="1" applyAlignment="1">
      <alignment horizontal="center" vertical="center"/>
    </xf>
    <xf numFmtId="0" fontId="32" fillId="0" borderId="57" xfId="0" applyFont="1" applyFill="1" applyBorder="1" applyAlignment="1">
      <alignment horizontal="center" vertical="center"/>
    </xf>
    <xf numFmtId="0" fontId="0" fillId="4" borderId="1" xfId="0" applyFill="1" applyBorder="1" applyAlignment="1">
      <alignment horizontal="center"/>
    </xf>
    <xf numFmtId="0" fontId="0" fillId="6" borderId="1" xfId="0" applyFill="1" applyBorder="1" applyAlignment="1">
      <alignment horizontal="center"/>
    </xf>
    <xf numFmtId="0" fontId="31" fillId="0" borderId="0" xfId="0" applyFont="1" applyBorder="1" applyAlignment="1"/>
    <xf numFmtId="0" fontId="0" fillId="0" borderId="0" xfId="0" applyBorder="1" applyAlignment="1"/>
    <xf numFmtId="0" fontId="28" fillId="0" borderId="39" xfId="0" applyFont="1" applyFill="1" applyBorder="1" applyAlignment="1">
      <alignment horizontal="center" vertical="center" wrapText="1"/>
    </xf>
    <xf numFmtId="0" fontId="28" fillId="0" borderId="41" xfId="0" applyFont="1" applyFill="1" applyBorder="1" applyAlignment="1">
      <alignment horizontal="center" vertical="center" wrapText="1"/>
    </xf>
    <xf numFmtId="0" fontId="28" fillId="0" borderId="43" xfId="0" applyFont="1" applyFill="1" applyBorder="1" applyAlignment="1">
      <alignment horizontal="center" vertical="center" wrapText="1"/>
    </xf>
    <xf numFmtId="0" fontId="27" fillId="11" borderId="38" xfId="0" applyFont="1" applyFill="1" applyBorder="1" applyAlignment="1">
      <alignment horizontal="center" vertical="center"/>
    </xf>
    <xf numFmtId="0" fontId="27" fillId="11" borderId="28" xfId="0" applyFont="1" applyFill="1" applyBorder="1" applyAlignment="1">
      <alignment horizontal="center" vertical="center"/>
    </xf>
    <xf numFmtId="0" fontId="25" fillId="10" borderId="2" xfId="0" applyFont="1" applyFill="1" applyBorder="1" applyAlignment="1">
      <alignment horizontal="left"/>
    </xf>
    <xf numFmtId="0" fontId="26" fillId="10" borderId="3" xfId="0" applyFont="1" applyFill="1" applyBorder="1" applyAlignment="1">
      <alignment horizontal="left"/>
    </xf>
    <xf numFmtId="0" fontId="26" fillId="10" borderId="4" xfId="0" applyFont="1" applyFill="1" applyBorder="1" applyAlignment="1">
      <alignment horizontal="left"/>
    </xf>
    <xf numFmtId="0" fontId="28" fillId="0" borderId="48" xfId="0" applyFont="1" applyFill="1" applyBorder="1" applyAlignment="1">
      <alignment horizontal="center" vertical="center" wrapText="1"/>
    </xf>
    <xf numFmtId="0" fontId="28" fillId="0" borderId="49" xfId="0" applyFont="1" applyFill="1" applyBorder="1" applyAlignment="1">
      <alignment horizontal="center" vertical="center" wrapText="1"/>
    </xf>
    <xf numFmtId="0" fontId="9" fillId="0" borderId="14" xfId="0" applyFont="1" applyBorder="1" applyAlignment="1"/>
    <xf numFmtId="0" fontId="9" fillId="0" borderId="15" xfId="0" applyFont="1" applyBorder="1" applyAlignment="1"/>
    <xf numFmtId="0" fontId="9" fillId="0" borderId="16" xfId="0" applyFont="1" applyBorder="1" applyAlignment="1"/>
    <xf numFmtId="0" fontId="4" fillId="7" borderId="2" xfId="0" applyFont="1" applyFill="1" applyBorder="1" applyAlignment="1">
      <alignment horizontal="center"/>
    </xf>
    <xf numFmtId="0" fontId="5" fillId="0" borderId="3" xfId="0" applyFont="1" applyBorder="1" applyAlignment="1"/>
    <xf numFmtId="0" fontId="5" fillId="0" borderId="4" xfId="0" applyFont="1" applyBorder="1" applyAlignment="1"/>
    <xf numFmtId="0" fontId="5" fillId="0" borderId="7" xfId="0" applyFont="1" applyBorder="1" applyAlignment="1"/>
    <xf numFmtId="0" fontId="5" fillId="0" borderId="8" xfId="0" applyFont="1" applyBorder="1" applyAlignment="1"/>
    <xf numFmtId="0" fontId="5" fillId="0" borderId="9" xfId="0" applyFont="1" applyBorder="1" applyAlignment="1"/>
    <xf numFmtId="0" fontId="6" fillId="7" borderId="12" xfId="0" applyFont="1" applyFill="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0" fillId="2" borderId="12" xfId="0" applyFont="1" applyFill="1" applyBorder="1" applyAlignment="1"/>
    <xf numFmtId="0" fontId="10" fillId="2" borderId="5" xfId="0" applyFont="1" applyFill="1" applyBorder="1" applyAlignment="1"/>
    <xf numFmtId="0" fontId="10" fillId="2" borderId="6" xfId="0" applyFont="1" applyFill="1" applyBorder="1" applyAlignment="1"/>
    <xf numFmtId="0" fontId="9" fillId="2" borderId="12" xfId="0" applyFont="1" applyFill="1" applyBorder="1" applyAlignment="1"/>
    <xf numFmtId="0" fontId="0" fillId="2" borderId="5" xfId="0" applyFill="1" applyBorder="1" applyAlignment="1"/>
    <xf numFmtId="0" fontId="0" fillId="2" borderId="6" xfId="0" applyFill="1" applyBorder="1" applyAlignment="1"/>
    <xf numFmtId="0" fontId="9" fillId="0" borderId="22" xfId="0" applyFont="1" applyBorder="1" applyAlignment="1"/>
    <xf numFmtId="0" fontId="9" fillId="0" borderId="23" xfId="0" applyFont="1" applyBorder="1" applyAlignment="1"/>
    <xf numFmtId="0" fontId="9" fillId="0" borderId="24" xfId="0" applyFont="1" applyBorder="1" applyAlignment="1"/>
    <xf numFmtId="0" fontId="9" fillId="0" borderId="29" xfId="0" applyFont="1" applyBorder="1" applyAlignment="1"/>
    <xf numFmtId="0" fontId="9" fillId="0" borderId="30" xfId="0" applyFont="1" applyBorder="1" applyAlignment="1"/>
    <xf numFmtId="0" fontId="9" fillId="0" borderId="31" xfId="0" applyFont="1" applyBorder="1" applyAlignment="1"/>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9" fillId="0" borderId="34" xfId="0" applyFont="1" applyBorder="1" applyAlignment="1"/>
    <xf numFmtId="0" fontId="9" fillId="0" borderId="35" xfId="0" applyFont="1" applyBorder="1" applyAlignment="1"/>
    <xf numFmtId="0" fontId="9" fillId="0" borderId="36" xfId="0" applyFont="1" applyBorder="1" applyAlignment="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238125</xdr:colOff>
      <xdr:row>45</xdr:row>
      <xdr:rowOff>35718</xdr:rowOff>
    </xdr:from>
    <xdr:to>
      <xdr:col>6</xdr:col>
      <xdr:colOff>392905</xdr:colOff>
      <xdr:row>45</xdr:row>
      <xdr:rowOff>164305</xdr:rowOff>
    </xdr:to>
    <xdr:sp macro="" textlink="">
      <xdr:nvSpPr>
        <xdr:cNvPr id="2" name="Pie 1"/>
        <xdr:cNvSpPr/>
      </xdr:nvSpPr>
      <xdr:spPr>
        <a:xfrm>
          <a:off x="6417469" y="9548812"/>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247651</xdr:colOff>
      <xdr:row>24</xdr:row>
      <xdr:rowOff>21431</xdr:rowOff>
    </xdr:from>
    <xdr:to>
      <xdr:col>6</xdr:col>
      <xdr:colOff>402431</xdr:colOff>
      <xdr:row>24</xdr:row>
      <xdr:rowOff>150018</xdr:rowOff>
    </xdr:to>
    <xdr:sp macro="" textlink="">
      <xdr:nvSpPr>
        <xdr:cNvPr id="3" name="Pie 2"/>
        <xdr:cNvSpPr/>
      </xdr:nvSpPr>
      <xdr:spPr>
        <a:xfrm>
          <a:off x="6426995" y="5391150"/>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245269</xdr:colOff>
      <xdr:row>28</xdr:row>
      <xdr:rowOff>30956</xdr:rowOff>
    </xdr:from>
    <xdr:to>
      <xdr:col>6</xdr:col>
      <xdr:colOff>400049</xdr:colOff>
      <xdr:row>28</xdr:row>
      <xdr:rowOff>159543</xdr:rowOff>
    </xdr:to>
    <xdr:sp macro="" textlink="">
      <xdr:nvSpPr>
        <xdr:cNvPr id="4" name="Pie 3"/>
        <xdr:cNvSpPr/>
      </xdr:nvSpPr>
      <xdr:spPr>
        <a:xfrm>
          <a:off x="6424613" y="6198394"/>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242889</xdr:colOff>
      <xdr:row>27</xdr:row>
      <xdr:rowOff>28573</xdr:rowOff>
    </xdr:from>
    <xdr:to>
      <xdr:col>12</xdr:col>
      <xdr:colOff>397669</xdr:colOff>
      <xdr:row>27</xdr:row>
      <xdr:rowOff>157160</xdr:rowOff>
    </xdr:to>
    <xdr:sp macro="" textlink="">
      <xdr:nvSpPr>
        <xdr:cNvPr id="5" name="Pie 4"/>
        <xdr:cNvSpPr/>
      </xdr:nvSpPr>
      <xdr:spPr>
        <a:xfrm>
          <a:off x="10744202" y="600551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252413</xdr:colOff>
      <xdr:row>28</xdr:row>
      <xdr:rowOff>26193</xdr:rowOff>
    </xdr:from>
    <xdr:to>
      <xdr:col>12</xdr:col>
      <xdr:colOff>407193</xdr:colOff>
      <xdr:row>28</xdr:row>
      <xdr:rowOff>154780</xdr:rowOff>
    </xdr:to>
    <xdr:sp macro="" textlink="">
      <xdr:nvSpPr>
        <xdr:cNvPr id="6" name="Pie 5"/>
        <xdr:cNvSpPr/>
      </xdr:nvSpPr>
      <xdr:spPr>
        <a:xfrm>
          <a:off x="10753726" y="619363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250032</xdr:colOff>
      <xdr:row>29</xdr:row>
      <xdr:rowOff>35718</xdr:rowOff>
    </xdr:from>
    <xdr:to>
      <xdr:col>10</xdr:col>
      <xdr:colOff>404812</xdr:colOff>
      <xdr:row>29</xdr:row>
      <xdr:rowOff>164305</xdr:rowOff>
    </xdr:to>
    <xdr:sp macro="" textlink="">
      <xdr:nvSpPr>
        <xdr:cNvPr id="7" name="Pie 6"/>
        <xdr:cNvSpPr/>
      </xdr:nvSpPr>
      <xdr:spPr>
        <a:xfrm>
          <a:off x="9310688" y="6393656"/>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259558</xdr:colOff>
      <xdr:row>29</xdr:row>
      <xdr:rowOff>35718</xdr:rowOff>
    </xdr:from>
    <xdr:to>
      <xdr:col>8</xdr:col>
      <xdr:colOff>414338</xdr:colOff>
      <xdr:row>29</xdr:row>
      <xdr:rowOff>164305</xdr:rowOff>
    </xdr:to>
    <xdr:sp macro="" textlink="">
      <xdr:nvSpPr>
        <xdr:cNvPr id="8" name="Pie 7"/>
        <xdr:cNvSpPr/>
      </xdr:nvSpPr>
      <xdr:spPr>
        <a:xfrm>
          <a:off x="8089108" y="594121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245270</xdr:colOff>
      <xdr:row>29</xdr:row>
      <xdr:rowOff>30956</xdr:rowOff>
    </xdr:from>
    <xdr:to>
      <xdr:col>6</xdr:col>
      <xdr:colOff>400050</xdr:colOff>
      <xdr:row>29</xdr:row>
      <xdr:rowOff>159543</xdr:rowOff>
    </xdr:to>
    <xdr:sp macro="" textlink="">
      <xdr:nvSpPr>
        <xdr:cNvPr id="9" name="Pie 8"/>
        <xdr:cNvSpPr/>
      </xdr:nvSpPr>
      <xdr:spPr>
        <a:xfrm>
          <a:off x="6424614" y="6388894"/>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254793</xdr:colOff>
      <xdr:row>34</xdr:row>
      <xdr:rowOff>40482</xdr:rowOff>
    </xdr:from>
    <xdr:to>
      <xdr:col>6</xdr:col>
      <xdr:colOff>409573</xdr:colOff>
      <xdr:row>34</xdr:row>
      <xdr:rowOff>169069</xdr:rowOff>
    </xdr:to>
    <xdr:sp macro="" textlink="">
      <xdr:nvSpPr>
        <xdr:cNvPr id="10" name="Pie 9"/>
        <xdr:cNvSpPr/>
      </xdr:nvSpPr>
      <xdr:spPr>
        <a:xfrm>
          <a:off x="6434137" y="738663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252413</xdr:colOff>
      <xdr:row>37</xdr:row>
      <xdr:rowOff>26193</xdr:rowOff>
    </xdr:from>
    <xdr:to>
      <xdr:col>8</xdr:col>
      <xdr:colOff>407193</xdr:colOff>
      <xdr:row>37</xdr:row>
      <xdr:rowOff>154780</xdr:rowOff>
    </xdr:to>
    <xdr:sp macro="" textlink="">
      <xdr:nvSpPr>
        <xdr:cNvPr id="11" name="Pie 10"/>
        <xdr:cNvSpPr/>
      </xdr:nvSpPr>
      <xdr:spPr>
        <a:xfrm>
          <a:off x="7872413" y="797956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250033</xdr:colOff>
      <xdr:row>39</xdr:row>
      <xdr:rowOff>35719</xdr:rowOff>
    </xdr:from>
    <xdr:to>
      <xdr:col>8</xdr:col>
      <xdr:colOff>404813</xdr:colOff>
      <xdr:row>39</xdr:row>
      <xdr:rowOff>164306</xdr:rowOff>
    </xdr:to>
    <xdr:sp macro="" textlink="">
      <xdr:nvSpPr>
        <xdr:cNvPr id="12" name="Pie 11"/>
        <xdr:cNvSpPr/>
      </xdr:nvSpPr>
      <xdr:spPr>
        <a:xfrm>
          <a:off x="7870033" y="8370094"/>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247650</xdr:colOff>
      <xdr:row>40</xdr:row>
      <xdr:rowOff>21431</xdr:rowOff>
    </xdr:from>
    <xdr:to>
      <xdr:col>8</xdr:col>
      <xdr:colOff>402430</xdr:colOff>
      <xdr:row>40</xdr:row>
      <xdr:rowOff>150018</xdr:rowOff>
    </xdr:to>
    <xdr:sp macro="" textlink="">
      <xdr:nvSpPr>
        <xdr:cNvPr id="13" name="Pie 12"/>
        <xdr:cNvSpPr/>
      </xdr:nvSpPr>
      <xdr:spPr>
        <a:xfrm>
          <a:off x="7867650" y="8546306"/>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257176</xdr:colOff>
      <xdr:row>42</xdr:row>
      <xdr:rowOff>30957</xdr:rowOff>
    </xdr:from>
    <xdr:to>
      <xdr:col>8</xdr:col>
      <xdr:colOff>411956</xdr:colOff>
      <xdr:row>42</xdr:row>
      <xdr:rowOff>159544</xdr:rowOff>
    </xdr:to>
    <xdr:sp macro="" textlink="">
      <xdr:nvSpPr>
        <xdr:cNvPr id="14" name="Pie 13"/>
        <xdr:cNvSpPr/>
      </xdr:nvSpPr>
      <xdr:spPr>
        <a:xfrm>
          <a:off x="7877176" y="8936832"/>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242888</xdr:colOff>
      <xdr:row>41</xdr:row>
      <xdr:rowOff>40481</xdr:rowOff>
    </xdr:from>
    <xdr:to>
      <xdr:col>10</xdr:col>
      <xdr:colOff>397668</xdr:colOff>
      <xdr:row>41</xdr:row>
      <xdr:rowOff>169068</xdr:rowOff>
    </xdr:to>
    <xdr:sp macro="" textlink="">
      <xdr:nvSpPr>
        <xdr:cNvPr id="15" name="Pie 14"/>
        <xdr:cNvSpPr/>
      </xdr:nvSpPr>
      <xdr:spPr>
        <a:xfrm>
          <a:off x="9303544" y="8755856"/>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240507</xdr:colOff>
      <xdr:row>39</xdr:row>
      <xdr:rowOff>38100</xdr:rowOff>
    </xdr:from>
    <xdr:to>
      <xdr:col>6</xdr:col>
      <xdr:colOff>395287</xdr:colOff>
      <xdr:row>39</xdr:row>
      <xdr:rowOff>166687</xdr:rowOff>
    </xdr:to>
    <xdr:sp macro="" textlink="">
      <xdr:nvSpPr>
        <xdr:cNvPr id="16" name="Pie 15"/>
        <xdr:cNvSpPr/>
      </xdr:nvSpPr>
      <xdr:spPr>
        <a:xfrm>
          <a:off x="6419851" y="8372475"/>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238126</xdr:colOff>
      <xdr:row>41</xdr:row>
      <xdr:rowOff>35719</xdr:rowOff>
    </xdr:from>
    <xdr:to>
      <xdr:col>6</xdr:col>
      <xdr:colOff>392906</xdr:colOff>
      <xdr:row>41</xdr:row>
      <xdr:rowOff>164306</xdr:rowOff>
    </xdr:to>
    <xdr:sp macro="" textlink="">
      <xdr:nvSpPr>
        <xdr:cNvPr id="17" name="Pie 16"/>
        <xdr:cNvSpPr/>
      </xdr:nvSpPr>
      <xdr:spPr>
        <a:xfrm>
          <a:off x="6417470" y="8751094"/>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235745</xdr:colOff>
      <xdr:row>45</xdr:row>
      <xdr:rowOff>33337</xdr:rowOff>
    </xdr:from>
    <xdr:to>
      <xdr:col>12</xdr:col>
      <xdr:colOff>390525</xdr:colOff>
      <xdr:row>45</xdr:row>
      <xdr:rowOff>161924</xdr:rowOff>
    </xdr:to>
    <xdr:sp macro="" textlink="">
      <xdr:nvSpPr>
        <xdr:cNvPr id="18" name="Pie 17"/>
        <xdr:cNvSpPr/>
      </xdr:nvSpPr>
      <xdr:spPr>
        <a:xfrm>
          <a:off x="10737058" y="954643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233363</xdr:colOff>
      <xdr:row>40</xdr:row>
      <xdr:rowOff>42863</xdr:rowOff>
    </xdr:from>
    <xdr:to>
      <xdr:col>10</xdr:col>
      <xdr:colOff>388143</xdr:colOff>
      <xdr:row>40</xdr:row>
      <xdr:rowOff>171450</xdr:rowOff>
    </xdr:to>
    <xdr:sp macro="" textlink="">
      <xdr:nvSpPr>
        <xdr:cNvPr id="19" name="Pie 18"/>
        <xdr:cNvSpPr/>
      </xdr:nvSpPr>
      <xdr:spPr>
        <a:xfrm>
          <a:off x="9294019" y="856773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242889</xdr:colOff>
      <xdr:row>39</xdr:row>
      <xdr:rowOff>52388</xdr:rowOff>
    </xdr:from>
    <xdr:to>
      <xdr:col>10</xdr:col>
      <xdr:colOff>397669</xdr:colOff>
      <xdr:row>39</xdr:row>
      <xdr:rowOff>180975</xdr:rowOff>
    </xdr:to>
    <xdr:sp macro="" textlink="">
      <xdr:nvSpPr>
        <xdr:cNvPr id="20" name="Pie 19"/>
        <xdr:cNvSpPr/>
      </xdr:nvSpPr>
      <xdr:spPr>
        <a:xfrm>
          <a:off x="9303545" y="8386763"/>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264320</xdr:colOff>
      <xdr:row>47</xdr:row>
      <xdr:rowOff>50006</xdr:rowOff>
    </xdr:from>
    <xdr:to>
      <xdr:col>10</xdr:col>
      <xdr:colOff>419100</xdr:colOff>
      <xdr:row>47</xdr:row>
      <xdr:rowOff>178593</xdr:rowOff>
    </xdr:to>
    <xdr:sp macro="" textlink="">
      <xdr:nvSpPr>
        <xdr:cNvPr id="21" name="Pie 20"/>
        <xdr:cNvSpPr/>
      </xdr:nvSpPr>
      <xdr:spPr>
        <a:xfrm>
          <a:off x="9324976" y="9944100"/>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261939</xdr:colOff>
      <xdr:row>48</xdr:row>
      <xdr:rowOff>47625</xdr:rowOff>
    </xdr:from>
    <xdr:to>
      <xdr:col>10</xdr:col>
      <xdr:colOff>416719</xdr:colOff>
      <xdr:row>48</xdr:row>
      <xdr:rowOff>176212</xdr:rowOff>
    </xdr:to>
    <xdr:sp macro="" textlink="">
      <xdr:nvSpPr>
        <xdr:cNvPr id="22" name="Pie 21"/>
        <xdr:cNvSpPr/>
      </xdr:nvSpPr>
      <xdr:spPr>
        <a:xfrm>
          <a:off x="9322595" y="10132219"/>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247651</xdr:colOff>
      <xdr:row>48</xdr:row>
      <xdr:rowOff>33337</xdr:rowOff>
    </xdr:from>
    <xdr:to>
      <xdr:col>8</xdr:col>
      <xdr:colOff>402431</xdr:colOff>
      <xdr:row>48</xdr:row>
      <xdr:rowOff>161924</xdr:rowOff>
    </xdr:to>
    <xdr:sp macro="" textlink="">
      <xdr:nvSpPr>
        <xdr:cNvPr id="23" name="Pie 22"/>
        <xdr:cNvSpPr/>
      </xdr:nvSpPr>
      <xdr:spPr>
        <a:xfrm>
          <a:off x="7867651" y="1011793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245270</xdr:colOff>
      <xdr:row>47</xdr:row>
      <xdr:rowOff>42861</xdr:rowOff>
    </xdr:from>
    <xdr:to>
      <xdr:col>8</xdr:col>
      <xdr:colOff>400050</xdr:colOff>
      <xdr:row>47</xdr:row>
      <xdr:rowOff>171448</xdr:rowOff>
    </xdr:to>
    <xdr:sp macro="" textlink="">
      <xdr:nvSpPr>
        <xdr:cNvPr id="24" name="Pie 23"/>
        <xdr:cNvSpPr/>
      </xdr:nvSpPr>
      <xdr:spPr>
        <a:xfrm>
          <a:off x="7865270" y="9936955"/>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245269</xdr:colOff>
      <xdr:row>18</xdr:row>
      <xdr:rowOff>42863</xdr:rowOff>
    </xdr:from>
    <xdr:to>
      <xdr:col>12</xdr:col>
      <xdr:colOff>400049</xdr:colOff>
      <xdr:row>18</xdr:row>
      <xdr:rowOff>171450</xdr:rowOff>
    </xdr:to>
    <xdr:sp macro="" textlink="">
      <xdr:nvSpPr>
        <xdr:cNvPr id="25" name="Pie 24"/>
        <xdr:cNvSpPr/>
      </xdr:nvSpPr>
      <xdr:spPr>
        <a:xfrm>
          <a:off x="10746582" y="4233863"/>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266701</xdr:colOff>
      <xdr:row>16</xdr:row>
      <xdr:rowOff>28575</xdr:rowOff>
    </xdr:from>
    <xdr:to>
      <xdr:col>8</xdr:col>
      <xdr:colOff>421481</xdr:colOff>
      <xdr:row>16</xdr:row>
      <xdr:rowOff>157162</xdr:rowOff>
    </xdr:to>
    <xdr:sp macro="" textlink="">
      <xdr:nvSpPr>
        <xdr:cNvPr id="26" name="Pie 25"/>
        <xdr:cNvSpPr/>
      </xdr:nvSpPr>
      <xdr:spPr>
        <a:xfrm>
          <a:off x="7886701" y="3838575"/>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252414</xdr:colOff>
      <xdr:row>18</xdr:row>
      <xdr:rowOff>26194</xdr:rowOff>
    </xdr:from>
    <xdr:to>
      <xdr:col>8</xdr:col>
      <xdr:colOff>407194</xdr:colOff>
      <xdr:row>18</xdr:row>
      <xdr:rowOff>154781</xdr:rowOff>
    </xdr:to>
    <xdr:sp macro="" textlink="">
      <xdr:nvSpPr>
        <xdr:cNvPr id="27" name="Pie 26"/>
        <xdr:cNvSpPr/>
      </xdr:nvSpPr>
      <xdr:spPr>
        <a:xfrm>
          <a:off x="7872414" y="4217194"/>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233364</xdr:colOff>
      <xdr:row>21</xdr:row>
      <xdr:rowOff>35719</xdr:rowOff>
    </xdr:from>
    <xdr:to>
      <xdr:col>8</xdr:col>
      <xdr:colOff>388144</xdr:colOff>
      <xdr:row>21</xdr:row>
      <xdr:rowOff>164306</xdr:rowOff>
    </xdr:to>
    <xdr:sp macro="" textlink="">
      <xdr:nvSpPr>
        <xdr:cNvPr id="28" name="Pie 27"/>
        <xdr:cNvSpPr/>
      </xdr:nvSpPr>
      <xdr:spPr>
        <a:xfrm>
          <a:off x="8062914" y="4417219"/>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259558</xdr:colOff>
      <xdr:row>21</xdr:row>
      <xdr:rowOff>33338</xdr:rowOff>
    </xdr:from>
    <xdr:to>
      <xdr:col>10</xdr:col>
      <xdr:colOff>414338</xdr:colOff>
      <xdr:row>21</xdr:row>
      <xdr:rowOff>161925</xdr:rowOff>
    </xdr:to>
    <xdr:sp macro="" textlink="">
      <xdr:nvSpPr>
        <xdr:cNvPr id="29" name="Pie 28"/>
        <xdr:cNvSpPr/>
      </xdr:nvSpPr>
      <xdr:spPr>
        <a:xfrm>
          <a:off x="9320214" y="479583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233363</xdr:colOff>
      <xdr:row>13</xdr:row>
      <xdr:rowOff>30957</xdr:rowOff>
    </xdr:from>
    <xdr:to>
      <xdr:col>6</xdr:col>
      <xdr:colOff>388143</xdr:colOff>
      <xdr:row>13</xdr:row>
      <xdr:rowOff>159544</xdr:rowOff>
    </xdr:to>
    <xdr:sp macro="" textlink="">
      <xdr:nvSpPr>
        <xdr:cNvPr id="30" name="Pie 29"/>
        <xdr:cNvSpPr/>
      </xdr:nvSpPr>
      <xdr:spPr>
        <a:xfrm>
          <a:off x="6412707" y="323373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254794</xdr:colOff>
      <xdr:row>16</xdr:row>
      <xdr:rowOff>40481</xdr:rowOff>
    </xdr:from>
    <xdr:to>
      <xdr:col>6</xdr:col>
      <xdr:colOff>409574</xdr:colOff>
      <xdr:row>16</xdr:row>
      <xdr:rowOff>169068</xdr:rowOff>
    </xdr:to>
    <xdr:sp macro="" textlink="">
      <xdr:nvSpPr>
        <xdr:cNvPr id="31" name="Pie 30"/>
        <xdr:cNvSpPr/>
      </xdr:nvSpPr>
      <xdr:spPr>
        <a:xfrm>
          <a:off x="6434138" y="385048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266701</xdr:colOff>
      <xdr:row>8</xdr:row>
      <xdr:rowOff>28575</xdr:rowOff>
    </xdr:from>
    <xdr:to>
      <xdr:col>8</xdr:col>
      <xdr:colOff>421481</xdr:colOff>
      <xdr:row>8</xdr:row>
      <xdr:rowOff>157162</xdr:rowOff>
    </xdr:to>
    <xdr:sp macro="" textlink="">
      <xdr:nvSpPr>
        <xdr:cNvPr id="32" name="Pie 31"/>
        <xdr:cNvSpPr/>
      </xdr:nvSpPr>
      <xdr:spPr>
        <a:xfrm>
          <a:off x="7886701" y="2207419"/>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252412</xdr:colOff>
      <xdr:row>7</xdr:row>
      <xdr:rowOff>50007</xdr:rowOff>
    </xdr:from>
    <xdr:to>
      <xdr:col>12</xdr:col>
      <xdr:colOff>407192</xdr:colOff>
      <xdr:row>7</xdr:row>
      <xdr:rowOff>178594</xdr:rowOff>
    </xdr:to>
    <xdr:sp macro="" textlink="">
      <xdr:nvSpPr>
        <xdr:cNvPr id="33" name="Pie 32"/>
        <xdr:cNvSpPr/>
      </xdr:nvSpPr>
      <xdr:spPr>
        <a:xfrm>
          <a:off x="10753725" y="203835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250033</xdr:colOff>
      <xdr:row>8</xdr:row>
      <xdr:rowOff>35719</xdr:rowOff>
    </xdr:from>
    <xdr:to>
      <xdr:col>10</xdr:col>
      <xdr:colOff>404813</xdr:colOff>
      <xdr:row>8</xdr:row>
      <xdr:rowOff>164306</xdr:rowOff>
    </xdr:to>
    <xdr:sp macro="" textlink="">
      <xdr:nvSpPr>
        <xdr:cNvPr id="34" name="Pie 33"/>
        <xdr:cNvSpPr/>
      </xdr:nvSpPr>
      <xdr:spPr>
        <a:xfrm>
          <a:off x="9310689" y="2214563"/>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235744</xdr:colOff>
      <xdr:row>13</xdr:row>
      <xdr:rowOff>21432</xdr:rowOff>
    </xdr:from>
    <xdr:to>
      <xdr:col>12</xdr:col>
      <xdr:colOff>390524</xdr:colOff>
      <xdr:row>13</xdr:row>
      <xdr:rowOff>150019</xdr:rowOff>
    </xdr:to>
    <xdr:sp macro="" textlink="">
      <xdr:nvSpPr>
        <xdr:cNvPr id="35" name="Pie 34"/>
        <xdr:cNvSpPr/>
      </xdr:nvSpPr>
      <xdr:spPr>
        <a:xfrm>
          <a:off x="10737057" y="3224213"/>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238125</xdr:colOff>
      <xdr:row>23</xdr:row>
      <xdr:rowOff>23812</xdr:rowOff>
    </xdr:from>
    <xdr:to>
      <xdr:col>12</xdr:col>
      <xdr:colOff>392905</xdr:colOff>
      <xdr:row>23</xdr:row>
      <xdr:rowOff>152399</xdr:rowOff>
    </xdr:to>
    <xdr:sp macro="" textlink="">
      <xdr:nvSpPr>
        <xdr:cNvPr id="36" name="Pie 35"/>
        <xdr:cNvSpPr/>
      </xdr:nvSpPr>
      <xdr:spPr>
        <a:xfrm>
          <a:off x="10739438" y="5203031"/>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238126</xdr:colOff>
      <xdr:row>23</xdr:row>
      <xdr:rowOff>35719</xdr:rowOff>
    </xdr:from>
    <xdr:to>
      <xdr:col>6</xdr:col>
      <xdr:colOff>392906</xdr:colOff>
      <xdr:row>23</xdr:row>
      <xdr:rowOff>164306</xdr:rowOff>
    </xdr:to>
    <xdr:sp macro="" textlink="">
      <xdr:nvSpPr>
        <xdr:cNvPr id="37" name="Pie 36"/>
        <xdr:cNvSpPr/>
      </xdr:nvSpPr>
      <xdr:spPr>
        <a:xfrm>
          <a:off x="6417470" y="5214938"/>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6</xdr:col>
      <xdr:colOff>238123</xdr:colOff>
      <xdr:row>3</xdr:row>
      <xdr:rowOff>35719</xdr:rowOff>
    </xdr:from>
    <xdr:to>
      <xdr:col>6</xdr:col>
      <xdr:colOff>357186</xdr:colOff>
      <xdr:row>3</xdr:row>
      <xdr:rowOff>154781</xdr:rowOff>
    </xdr:to>
    <xdr:sp macro="" textlink="">
      <xdr:nvSpPr>
        <xdr:cNvPr id="41" name="Oval 40"/>
        <xdr:cNvSpPr/>
      </xdr:nvSpPr>
      <xdr:spPr>
        <a:xfrm>
          <a:off x="6417467" y="122634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247648</xdr:colOff>
      <xdr:row>31</xdr:row>
      <xdr:rowOff>33339</xdr:rowOff>
    </xdr:from>
    <xdr:to>
      <xdr:col>6</xdr:col>
      <xdr:colOff>366711</xdr:colOff>
      <xdr:row>31</xdr:row>
      <xdr:rowOff>152401</xdr:rowOff>
    </xdr:to>
    <xdr:sp macro="" textlink="">
      <xdr:nvSpPr>
        <xdr:cNvPr id="42" name="Oval 41"/>
        <xdr:cNvSpPr/>
      </xdr:nvSpPr>
      <xdr:spPr>
        <a:xfrm>
          <a:off x="6426992" y="680799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233362</xdr:colOff>
      <xdr:row>25</xdr:row>
      <xdr:rowOff>30957</xdr:rowOff>
    </xdr:from>
    <xdr:to>
      <xdr:col>12</xdr:col>
      <xdr:colOff>352425</xdr:colOff>
      <xdr:row>25</xdr:row>
      <xdr:rowOff>150019</xdr:rowOff>
    </xdr:to>
    <xdr:sp macro="" textlink="">
      <xdr:nvSpPr>
        <xdr:cNvPr id="43" name="Oval 42"/>
        <xdr:cNvSpPr/>
      </xdr:nvSpPr>
      <xdr:spPr>
        <a:xfrm>
          <a:off x="10734675" y="5591176"/>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254794</xdr:colOff>
      <xdr:row>25</xdr:row>
      <xdr:rowOff>40483</xdr:rowOff>
    </xdr:from>
    <xdr:to>
      <xdr:col>10</xdr:col>
      <xdr:colOff>373857</xdr:colOff>
      <xdr:row>25</xdr:row>
      <xdr:rowOff>159545</xdr:rowOff>
    </xdr:to>
    <xdr:sp macro="" textlink="">
      <xdr:nvSpPr>
        <xdr:cNvPr id="44" name="Oval 43"/>
        <xdr:cNvSpPr/>
      </xdr:nvSpPr>
      <xdr:spPr>
        <a:xfrm>
          <a:off x="9315450" y="560070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240505</xdr:colOff>
      <xdr:row>25</xdr:row>
      <xdr:rowOff>38100</xdr:rowOff>
    </xdr:from>
    <xdr:to>
      <xdr:col>8</xdr:col>
      <xdr:colOff>359568</xdr:colOff>
      <xdr:row>25</xdr:row>
      <xdr:rowOff>157162</xdr:rowOff>
    </xdr:to>
    <xdr:sp macro="" textlink="">
      <xdr:nvSpPr>
        <xdr:cNvPr id="45" name="Oval 44"/>
        <xdr:cNvSpPr/>
      </xdr:nvSpPr>
      <xdr:spPr>
        <a:xfrm>
          <a:off x="7860505" y="559831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238124</xdr:colOff>
      <xdr:row>25</xdr:row>
      <xdr:rowOff>35720</xdr:rowOff>
    </xdr:from>
    <xdr:to>
      <xdr:col>6</xdr:col>
      <xdr:colOff>357187</xdr:colOff>
      <xdr:row>25</xdr:row>
      <xdr:rowOff>154782</xdr:rowOff>
    </xdr:to>
    <xdr:sp macro="" textlink="">
      <xdr:nvSpPr>
        <xdr:cNvPr id="46" name="Oval 45"/>
        <xdr:cNvSpPr/>
      </xdr:nvSpPr>
      <xdr:spPr>
        <a:xfrm>
          <a:off x="6417468" y="559593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259556</xdr:colOff>
      <xdr:row>20</xdr:row>
      <xdr:rowOff>33339</xdr:rowOff>
    </xdr:from>
    <xdr:to>
      <xdr:col>10</xdr:col>
      <xdr:colOff>378619</xdr:colOff>
      <xdr:row>20</xdr:row>
      <xdr:rowOff>152401</xdr:rowOff>
    </xdr:to>
    <xdr:sp macro="" textlink="">
      <xdr:nvSpPr>
        <xdr:cNvPr id="47" name="Oval 46"/>
        <xdr:cNvSpPr/>
      </xdr:nvSpPr>
      <xdr:spPr>
        <a:xfrm>
          <a:off x="9320212" y="460533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233361</xdr:colOff>
      <xdr:row>20</xdr:row>
      <xdr:rowOff>19052</xdr:rowOff>
    </xdr:from>
    <xdr:to>
      <xdr:col>8</xdr:col>
      <xdr:colOff>352424</xdr:colOff>
      <xdr:row>20</xdr:row>
      <xdr:rowOff>138114</xdr:rowOff>
    </xdr:to>
    <xdr:sp macro="" textlink="">
      <xdr:nvSpPr>
        <xdr:cNvPr id="48" name="Oval 47"/>
        <xdr:cNvSpPr/>
      </xdr:nvSpPr>
      <xdr:spPr>
        <a:xfrm>
          <a:off x="7853361" y="459105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254793</xdr:colOff>
      <xdr:row>21</xdr:row>
      <xdr:rowOff>40483</xdr:rowOff>
    </xdr:from>
    <xdr:to>
      <xdr:col>6</xdr:col>
      <xdr:colOff>373856</xdr:colOff>
      <xdr:row>21</xdr:row>
      <xdr:rowOff>159545</xdr:rowOff>
    </xdr:to>
    <xdr:sp macro="" textlink="">
      <xdr:nvSpPr>
        <xdr:cNvPr id="49" name="Oval 48"/>
        <xdr:cNvSpPr/>
      </xdr:nvSpPr>
      <xdr:spPr>
        <a:xfrm>
          <a:off x="6434137" y="480298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252412</xdr:colOff>
      <xdr:row>20</xdr:row>
      <xdr:rowOff>26195</xdr:rowOff>
    </xdr:from>
    <xdr:to>
      <xdr:col>6</xdr:col>
      <xdr:colOff>371475</xdr:colOff>
      <xdr:row>20</xdr:row>
      <xdr:rowOff>145257</xdr:rowOff>
    </xdr:to>
    <xdr:sp macro="" textlink="">
      <xdr:nvSpPr>
        <xdr:cNvPr id="50" name="Oval 49"/>
        <xdr:cNvSpPr/>
      </xdr:nvSpPr>
      <xdr:spPr>
        <a:xfrm>
          <a:off x="6431756" y="459819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238124</xdr:colOff>
      <xdr:row>18</xdr:row>
      <xdr:rowOff>35721</xdr:rowOff>
    </xdr:from>
    <xdr:to>
      <xdr:col>6</xdr:col>
      <xdr:colOff>357187</xdr:colOff>
      <xdr:row>18</xdr:row>
      <xdr:rowOff>154783</xdr:rowOff>
    </xdr:to>
    <xdr:sp macro="" textlink="">
      <xdr:nvSpPr>
        <xdr:cNvPr id="51" name="Oval 50"/>
        <xdr:cNvSpPr/>
      </xdr:nvSpPr>
      <xdr:spPr>
        <a:xfrm>
          <a:off x="6417468" y="4226721"/>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235742</xdr:colOff>
      <xdr:row>14</xdr:row>
      <xdr:rowOff>21433</xdr:rowOff>
    </xdr:from>
    <xdr:to>
      <xdr:col>12</xdr:col>
      <xdr:colOff>354805</xdr:colOff>
      <xdr:row>14</xdr:row>
      <xdr:rowOff>140495</xdr:rowOff>
    </xdr:to>
    <xdr:sp macro="" textlink="">
      <xdr:nvSpPr>
        <xdr:cNvPr id="52" name="Oval 51"/>
        <xdr:cNvSpPr/>
      </xdr:nvSpPr>
      <xdr:spPr>
        <a:xfrm>
          <a:off x="10737055" y="341471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221456</xdr:colOff>
      <xdr:row>14</xdr:row>
      <xdr:rowOff>30958</xdr:rowOff>
    </xdr:from>
    <xdr:to>
      <xdr:col>6</xdr:col>
      <xdr:colOff>340519</xdr:colOff>
      <xdr:row>14</xdr:row>
      <xdr:rowOff>150020</xdr:rowOff>
    </xdr:to>
    <xdr:sp macro="" textlink="">
      <xdr:nvSpPr>
        <xdr:cNvPr id="53" name="Oval 52"/>
        <xdr:cNvSpPr/>
      </xdr:nvSpPr>
      <xdr:spPr>
        <a:xfrm>
          <a:off x="6400800" y="342423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242887</xdr:colOff>
      <xdr:row>4</xdr:row>
      <xdr:rowOff>40483</xdr:rowOff>
    </xdr:from>
    <xdr:to>
      <xdr:col>6</xdr:col>
      <xdr:colOff>361950</xdr:colOff>
      <xdr:row>4</xdr:row>
      <xdr:rowOff>159545</xdr:rowOff>
    </xdr:to>
    <xdr:sp macro="" textlink="">
      <xdr:nvSpPr>
        <xdr:cNvPr id="54" name="Oval 53"/>
        <xdr:cNvSpPr/>
      </xdr:nvSpPr>
      <xdr:spPr>
        <a:xfrm>
          <a:off x="6422231" y="1421608"/>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240507</xdr:colOff>
      <xdr:row>3</xdr:row>
      <xdr:rowOff>26195</xdr:rowOff>
    </xdr:from>
    <xdr:to>
      <xdr:col>8</xdr:col>
      <xdr:colOff>359570</xdr:colOff>
      <xdr:row>3</xdr:row>
      <xdr:rowOff>145257</xdr:rowOff>
    </xdr:to>
    <xdr:sp macro="" textlink="">
      <xdr:nvSpPr>
        <xdr:cNvPr id="55" name="Oval 54"/>
        <xdr:cNvSpPr/>
      </xdr:nvSpPr>
      <xdr:spPr>
        <a:xfrm>
          <a:off x="7860507" y="1216820"/>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250030</xdr:colOff>
      <xdr:row>14</xdr:row>
      <xdr:rowOff>35721</xdr:rowOff>
    </xdr:from>
    <xdr:to>
      <xdr:col>8</xdr:col>
      <xdr:colOff>369093</xdr:colOff>
      <xdr:row>14</xdr:row>
      <xdr:rowOff>154783</xdr:rowOff>
    </xdr:to>
    <xdr:sp macro="" textlink="">
      <xdr:nvSpPr>
        <xdr:cNvPr id="56" name="Oval 55"/>
        <xdr:cNvSpPr/>
      </xdr:nvSpPr>
      <xdr:spPr>
        <a:xfrm>
          <a:off x="7870030" y="342900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247650</xdr:colOff>
      <xdr:row>13</xdr:row>
      <xdr:rowOff>33339</xdr:rowOff>
    </xdr:from>
    <xdr:to>
      <xdr:col>8</xdr:col>
      <xdr:colOff>366713</xdr:colOff>
      <xdr:row>13</xdr:row>
      <xdr:rowOff>152401</xdr:rowOff>
    </xdr:to>
    <xdr:sp macro="" textlink="">
      <xdr:nvSpPr>
        <xdr:cNvPr id="57" name="Oval 56"/>
        <xdr:cNvSpPr/>
      </xdr:nvSpPr>
      <xdr:spPr>
        <a:xfrm>
          <a:off x="7867650" y="3236120"/>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240505</xdr:colOff>
      <xdr:row>4</xdr:row>
      <xdr:rowOff>30957</xdr:rowOff>
    </xdr:from>
    <xdr:to>
      <xdr:col>8</xdr:col>
      <xdr:colOff>359568</xdr:colOff>
      <xdr:row>4</xdr:row>
      <xdr:rowOff>150019</xdr:rowOff>
    </xdr:to>
    <xdr:sp macro="" textlink="">
      <xdr:nvSpPr>
        <xdr:cNvPr id="58" name="Oval 57"/>
        <xdr:cNvSpPr/>
      </xdr:nvSpPr>
      <xdr:spPr>
        <a:xfrm>
          <a:off x="8070055" y="118348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245268</xdr:colOff>
      <xdr:row>11</xdr:row>
      <xdr:rowOff>40482</xdr:rowOff>
    </xdr:from>
    <xdr:to>
      <xdr:col>10</xdr:col>
      <xdr:colOff>364331</xdr:colOff>
      <xdr:row>11</xdr:row>
      <xdr:rowOff>159544</xdr:rowOff>
    </xdr:to>
    <xdr:sp macro="" textlink="">
      <xdr:nvSpPr>
        <xdr:cNvPr id="59" name="Oval 58"/>
        <xdr:cNvSpPr/>
      </xdr:nvSpPr>
      <xdr:spPr>
        <a:xfrm>
          <a:off x="9551193" y="253603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252411</xdr:colOff>
      <xdr:row>10</xdr:row>
      <xdr:rowOff>38102</xdr:rowOff>
    </xdr:from>
    <xdr:to>
      <xdr:col>10</xdr:col>
      <xdr:colOff>371474</xdr:colOff>
      <xdr:row>10</xdr:row>
      <xdr:rowOff>157164</xdr:rowOff>
    </xdr:to>
    <xdr:sp macro="" textlink="">
      <xdr:nvSpPr>
        <xdr:cNvPr id="60" name="Oval 59"/>
        <xdr:cNvSpPr/>
      </xdr:nvSpPr>
      <xdr:spPr>
        <a:xfrm>
          <a:off x="9313067" y="263366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240505</xdr:colOff>
      <xdr:row>21</xdr:row>
      <xdr:rowOff>35720</xdr:rowOff>
    </xdr:from>
    <xdr:to>
      <xdr:col>12</xdr:col>
      <xdr:colOff>359568</xdr:colOff>
      <xdr:row>21</xdr:row>
      <xdr:rowOff>154782</xdr:rowOff>
    </xdr:to>
    <xdr:sp macro="" textlink="">
      <xdr:nvSpPr>
        <xdr:cNvPr id="61" name="Oval 60"/>
        <xdr:cNvSpPr/>
      </xdr:nvSpPr>
      <xdr:spPr>
        <a:xfrm>
          <a:off x="11022805" y="4417220"/>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235742</xdr:colOff>
      <xdr:row>20</xdr:row>
      <xdr:rowOff>21433</xdr:rowOff>
    </xdr:from>
    <xdr:to>
      <xdr:col>12</xdr:col>
      <xdr:colOff>354805</xdr:colOff>
      <xdr:row>20</xdr:row>
      <xdr:rowOff>140495</xdr:rowOff>
    </xdr:to>
    <xdr:sp macro="" textlink="">
      <xdr:nvSpPr>
        <xdr:cNvPr id="62" name="Oval 61"/>
        <xdr:cNvSpPr/>
      </xdr:nvSpPr>
      <xdr:spPr>
        <a:xfrm>
          <a:off x="10737055" y="459343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221455</xdr:colOff>
      <xdr:row>3</xdr:row>
      <xdr:rowOff>42864</xdr:rowOff>
    </xdr:from>
    <xdr:to>
      <xdr:col>10</xdr:col>
      <xdr:colOff>340518</xdr:colOff>
      <xdr:row>3</xdr:row>
      <xdr:rowOff>161926</xdr:rowOff>
    </xdr:to>
    <xdr:sp macro="" textlink="">
      <xdr:nvSpPr>
        <xdr:cNvPr id="63" name="Oval 62"/>
        <xdr:cNvSpPr/>
      </xdr:nvSpPr>
      <xdr:spPr>
        <a:xfrm>
          <a:off x="9282111" y="123348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221456</xdr:colOff>
      <xdr:row>4</xdr:row>
      <xdr:rowOff>40483</xdr:rowOff>
    </xdr:from>
    <xdr:to>
      <xdr:col>10</xdr:col>
      <xdr:colOff>340519</xdr:colOff>
      <xdr:row>4</xdr:row>
      <xdr:rowOff>159545</xdr:rowOff>
    </xdr:to>
    <xdr:sp macro="" textlink="">
      <xdr:nvSpPr>
        <xdr:cNvPr id="64" name="Oval 63"/>
        <xdr:cNvSpPr/>
      </xdr:nvSpPr>
      <xdr:spPr>
        <a:xfrm>
          <a:off x="9527381" y="1193008"/>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245268</xdr:colOff>
      <xdr:row>4</xdr:row>
      <xdr:rowOff>38102</xdr:rowOff>
    </xdr:from>
    <xdr:to>
      <xdr:col>12</xdr:col>
      <xdr:colOff>364331</xdr:colOff>
      <xdr:row>4</xdr:row>
      <xdr:rowOff>157164</xdr:rowOff>
    </xdr:to>
    <xdr:sp macro="" textlink="">
      <xdr:nvSpPr>
        <xdr:cNvPr id="65" name="Oval 64"/>
        <xdr:cNvSpPr/>
      </xdr:nvSpPr>
      <xdr:spPr>
        <a:xfrm>
          <a:off x="11027568" y="119062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238125</xdr:colOff>
      <xdr:row>6</xdr:row>
      <xdr:rowOff>35720</xdr:rowOff>
    </xdr:from>
    <xdr:to>
      <xdr:col>12</xdr:col>
      <xdr:colOff>357188</xdr:colOff>
      <xdr:row>6</xdr:row>
      <xdr:rowOff>154782</xdr:rowOff>
    </xdr:to>
    <xdr:sp macro="" textlink="">
      <xdr:nvSpPr>
        <xdr:cNvPr id="66" name="Oval 65"/>
        <xdr:cNvSpPr/>
      </xdr:nvSpPr>
      <xdr:spPr>
        <a:xfrm>
          <a:off x="10739438" y="183356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247649</xdr:colOff>
      <xdr:row>3</xdr:row>
      <xdr:rowOff>21432</xdr:rowOff>
    </xdr:from>
    <xdr:to>
      <xdr:col>12</xdr:col>
      <xdr:colOff>366712</xdr:colOff>
      <xdr:row>3</xdr:row>
      <xdr:rowOff>140494</xdr:rowOff>
    </xdr:to>
    <xdr:sp macro="" textlink="">
      <xdr:nvSpPr>
        <xdr:cNvPr id="67" name="Oval 66"/>
        <xdr:cNvSpPr/>
      </xdr:nvSpPr>
      <xdr:spPr>
        <a:xfrm>
          <a:off x="10748962" y="121205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233362</xdr:colOff>
      <xdr:row>24</xdr:row>
      <xdr:rowOff>19050</xdr:rowOff>
    </xdr:from>
    <xdr:to>
      <xdr:col>12</xdr:col>
      <xdr:colOff>352425</xdr:colOff>
      <xdr:row>24</xdr:row>
      <xdr:rowOff>138112</xdr:rowOff>
    </xdr:to>
    <xdr:sp macro="" textlink="">
      <xdr:nvSpPr>
        <xdr:cNvPr id="68" name="Oval 67"/>
        <xdr:cNvSpPr/>
      </xdr:nvSpPr>
      <xdr:spPr>
        <a:xfrm>
          <a:off x="10734675" y="538876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221455</xdr:colOff>
      <xdr:row>47</xdr:row>
      <xdr:rowOff>30958</xdr:rowOff>
    </xdr:from>
    <xdr:to>
      <xdr:col>6</xdr:col>
      <xdr:colOff>340518</xdr:colOff>
      <xdr:row>47</xdr:row>
      <xdr:rowOff>150020</xdr:rowOff>
    </xdr:to>
    <xdr:sp macro="" textlink="">
      <xdr:nvSpPr>
        <xdr:cNvPr id="69" name="Oval 68"/>
        <xdr:cNvSpPr/>
      </xdr:nvSpPr>
      <xdr:spPr>
        <a:xfrm>
          <a:off x="6400799" y="992505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242886</xdr:colOff>
      <xdr:row>42</xdr:row>
      <xdr:rowOff>40482</xdr:rowOff>
    </xdr:from>
    <xdr:to>
      <xdr:col>6</xdr:col>
      <xdr:colOff>361949</xdr:colOff>
      <xdr:row>42</xdr:row>
      <xdr:rowOff>159544</xdr:rowOff>
    </xdr:to>
    <xdr:sp macro="" textlink="">
      <xdr:nvSpPr>
        <xdr:cNvPr id="70" name="Oval 69"/>
        <xdr:cNvSpPr/>
      </xdr:nvSpPr>
      <xdr:spPr>
        <a:xfrm>
          <a:off x="6422230" y="894635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252410</xdr:colOff>
      <xdr:row>33</xdr:row>
      <xdr:rowOff>38102</xdr:rowOff>
    </xdr:from>
    <xdr:to>
      <xdr:col>6</xdr:col>
      <xdr:colOff>371473</xdr:colOff>
      <xdr:row>33</xdr:row>
      <xdr:rowOff>157164</xdr:rowOff>
    </xdr:to>
    <xdr:sp macro="" textlink="">
      <xdr:nvSpPr>
        <xdr:cNvPr id="71" name="Oval 70"/>
        <xdr:cNvSpPr/>
      </xdr:nvSpPr>
      <xdr:spPr>
        <a:xfrm>
          <a:off x="6431754" y="7193758"/>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250030</xdr:colOff>
      <xdr:row>32</xdr:row>
      <xdr:rowOff>35720</xdr:rowOff>
    </xdr:from>
    <xdr:to>
      <xdr:col>6</xdr:col>
      <xdr:colOff>369093</xdr:colOff>
      <xdr:row>32</xdr:row>
      <xdr:rowOff>154782</xdr:rowOff>
    </xdr:to>
    <xdr:sp macro="" textlink="">
      <xdr:nvSpPr>
        <xdr:cNvPr id="72" name="Oval 71"/>
        <xdr:cNvSpPr/>
      </xdr:nvSpPr>
      <xdr:spPr>
        <a:xfrm>
          <a:off x="6429374" y="7000876"/>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235741</xdr:colOff>
      <xdr:row>40</xdr:row>
      <xdr:rowOff>33338</xdr:rowOff>
    </xdr:from>
    <xdr:to>
      <xdr:col>6</xdr:col>
      <xdr:colOff>354804</xdr:colOff>
      <xdr:row>40</xdr:row>
      <xdr:rowOff>152400</xdr:rowOff>
    </xdr:to>
    <xdr:sp macro="" textlink="">
      <xdr:nvSpPr>
        <xdr:cNvPr id="73" name="Oval 72"/>
        <xdr:cNvSpPr/>
      </xdr:nvSpPr>
      <xdr:spPr>
        <a:xfrm>
          <a:off x="6415085" y="855821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233361</xdr:colOff>
      <xdr:row>38</xdr:row>
      <xdr:rowOff>30959</xdr:rowOff>
    </xdr:from>
    <xdr:to>
      <xdr:col>6</xdr:col>
      <xdr:colOff>352424</xdr:colOff>
      <xdr:row>38</xdr:row>
      <xdr:rowOff>150021</xdr:rowOff>
    </xdr:to>
    <xdr:sp macro="" textlink="">
      <xdr:nvSpPr>
        <xdr:cNvPr id="74" name="Oval 73"/>
        <xdr:cNvSpPr/>
      </xdr:nvSpPr>
      <xdr:spPr>
        <a:xfrm>
          <a:off x="6412705" y="817483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233361</xdr:colOff>
      <xdr:row>36</xdr:row>
      <xdr:rowOff>42865</xdr:rowOff>
    </xdr:from>
    <xdr:to>
      <xdr:col>6</xdr:col>
      <xdr:colOff>352424</xdr:colOff>
      <xdr:row>36</xdr:row>
      <xdr:rowOff>161927</xdr:rowOff>
    </xdr:to>
    <xdr:sp macro="" textlink="">
      <xdr:nvSpPr>
        <xdr:cNvPr id="75" name="Oval 74"/>
        <xdr:cNvSpPr/>
      </xdr:nvSpPr>
      <xdr:spPr>
        <a:xfrm>
          <a:off x="6586536" y="7291390"/>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230981</xdr:colOff>
      <xdr:row>37</xdr:row>
      <xdr:rowOff>38101</xdr:rowOff>
    </xdr:from>
    <xdr:to>
      <xdr:col>6</xdr:col>
      <xdr:colOff>350044</xdr:colOff>
      <xdr:row>37</xdr:row>
      <xdr:rowOff>157163</xdr:rowOff>
    </xdr:to>
    <xdr:sp macro="" textlink="">
      <xdr:nvSpPr>
        <xdr:cNvPr id="76" name="Oval 75"/>
        <xdr:cNvSpPr/>
      </xdr:nvSpPr>
      <xdr:spPr>
        <a:xfrm>
          <a:off x="6584156" y="7467601"/>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238123</xdr:colOff>
      <xdr:row>42</xdr:row>
      <xdr:rowOff>35721</xdr:rowOff>
    </xdr:from>
    <xdr:to>
      <xdr:col>12</xdr:col>
      <xdr:colOff>357186</xdr:colOff>
      <xdr:row>42</xdr:row>
      <xdr:rowOff>154783</xdr:rowOff>
    </xdr:to>
    <xdr:sp macro="" textlink="">
      <xdr:nvSpPr>
        <xdr:cNvPr id="77" name="Oval 76"/>
        <xdr:cNvSpPr/>
      </xdr:nvSpPr>
      <xdr:spPr>
        <a:xfrm>
          <a:off x="10739436" y="8941596"/>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235741</xdr:colOff>
      <xdr:row>41</xdr:row>
      <xdr:rowOff>33339</xdr:rowOff>
    </xdr:from>
    <xdr:to>
      <xdr:col>12</xdr:col>
      <xdr:colOff>354804</xdr:colOff>
      <xdr:row>41</xdr:row>
      <xdr:rowOff>152401</xdr:rowOff>
    </xdr:to>
    <xdr:sp macro="" textlink="">
      <xdr:nvSpPr>
        <xdr:cNvPr id="78" name="Oval 77"/>
        <xdr:cNvSpPr/>
      </xdr:nvSpPr>
      <xdr:spPr>
        <a:xfrm>
          <a:off x="10737054" y="874871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233360</xdr:colOff>
      <xdr:row>40</xdr:row>
      <xdr:rowOff>30957</xdr:rowOff>
    </xdr:from>
    <xdr:to>
      <xdr:col>12</xdr:col>
      <xdr:colOff>352423</xdr:colOff>
      <xdr:row>40</xdr:row>
      <xdr:rowOff>150019</xdr:rowOff>
    </xdr:to>
    <xdr:sp macro="" textlink="">
      <xdr:nvSpPr>
        <xdr:cNvPr id="79" name="Oval 78"/>
        <xdr:cNvSpPr/>
      </xdr:nvSpPr>
      <xdr:spPr>
        <a:xfrm>
          <a:off x="10734673" y="855583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242886</xdr:colOff>
      <xdr:row>38</xdr:row>
      <xdr:rowOff>28577</xdr:rowOff>
    </xdr:from>
    <xdr:to>
      <xdr:col>12</xdr:col>
      <xdr:colOff>361949</xdr:colOff>
      <xdr:row>38</xdr:row>
      <xdr:rowOff>147639</xdr:rowOff>
    </xdr:to>
    <xdr:sp macro="" textlink="">
      <xdr:nvSpPr>
        <xdr:cNvPr id="80" name="Oval 79"/>
        <xdr:cNvSpPr/>
      </xdr:nvSpPr>
      <xdr:spPr>
        <a:xfrm>
          <a:off x="10744199" y="817245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240504</xdr:colOff>
      <xdr:row>37</xdr:row>
      <xdr:rowOff>38101</xdr:rowOff>
    </xdr:from>
    <xdr:to>
      <xdr:col>12</xdr:col>
      <xdr:colOff>359567</xdr:colOff>
      <xdr:row>37</xdr:row>
      <xdr:rowOff>157163</xdr:rowOff>
    </xdr:to>
    <xdr:sp macro="" textlink="">
      <xdr:nvSpPr>
        <xdr:cNvPr id="81" name="Oval 80"/>
        <xdr:cNvSpPr/>
      </xdr:nvSpPr>
      <xdr:spPr>
        <a:xfrm>
          <a:off x="10741817" y="7991476"/>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238123</xdr:colOff>
      <xdr:row>36</xdr:row>
      <xdr:rowOff>35720</xdr:rowOff>
    </xdr:from>
    <xdr:to>
      <xdr:col>12</xdr:col>
      <xdr:colOff>357186</xdr:colOff>
      <xdr:row>36</xdr:row>
      <xdr:rowOff>154782</xdr:rowOff>
    </xdr:to>
    <xdr:sp macro="" textlink="">
      <xdr:nvSpPr>
        <xdr:cNvPr id="82" name="Oval 81"/>
        <xdr:cNvSpPr/>
      </xdr:nvSpPr>
      <xdr:spPr>
        <a:xfrm>
          <a:off x="10739436" y="779859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235742</xdr:colOff>
      <xdr:row>38</xdr:row>
      <xdr:rowOff>33338</xdr:rowOff>
    </xdr:from>
    <xdr:to>
      <xdr:col>10</xdr:col>
      <xdr:colOff>354805</xdr:colOff>
      <xdr:row>38</xdr:row>
      <xdr:rowOff>152400</xdr:rowOff>
    </xdr:to>
    <xdr:sp macro="" textlink="">
      <xdr:nvSpPr>
        <xdr:cNvPr id="83" name="Oval 82"/>
        <xdr:cNvSpPr/>
      </xdr:nvSpPr>
      <xdr:spPr>
        <a:xfrm>
          <a:off x="9296398" y="817721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233360</xdr:colOff>
      <xdr:row>37</xdr:row>
      <xdr:rowOff>30958</xdr:rowOff>
    </xdr:from>
    <xdr:to>
      <xdr:col>10</xdr:col>
      <xdr:colOff>352423</xdr:colOff>
      <xdr:row>37</xdr:row>
      <xdr:rowOff>150020</xdr:rowOff>
    </xdr:to>
    <xdr:sp macro="" textlink="">
      <xdr:nvSpPr>
        <xdr:cNvPr id="84" name="Oval 83"/>
        <xdr:cNvSpPr/>
      </xdr:nvSpPr>
      <xdr:spPr>
        <a:xfrm>
          <a:off x="9294016" y="798433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235741</xdr:colOff>
      <xdr:row>33</xdr:row>
      <xdr:rowOff>40482</xdr:rowOff>
    </xdr:from>
    <xdr:to>
      <xdr:col>10</xdr:col>
      <xdr:colOff>354804</xdr:colOff>
      <xdr:row>33</xdr:row>
      <xdr:rowOff>159544</xdr:rowOff>
    </xdr:to>
    <xdr:sp macro="" textlink="">
      <xdr:nvSpPr>
        <xdr:cNvPr id="85" name="Oval 84"/>
        <xdr:cNvSpPr/>
      </xdr:nvSpPr>
      <xdr:spPr>
        <a:xfrm>
          <a:off x="9541666" y="6707982"/>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240506</xdr:colOff>
      <xdr:row>32</xdr:row>
      <xdr:rowOff>38101</xdr:rowOff>
    </xdr:from>
    <xdr:to>
      <xdr:col>10</xdr:col>
      <xdr:colOff>359569</xdr:colOff>
      <xdr:row>32</xdr:row>
      <xdr:rowOff>157163</xdr:rowOff>
    </xdr:to>
    <xdr:sp macro="" textlink="">
      <xdr:nvSpPr>
        <xdr:cNvPr id="86" name="Oval 85"/>
        <xdr:cNvSpPr/>
      </xdr:nvSpPr>
      <xdr:spPr>
        <a:xfrm>
          <a:off x="9301162" y="700325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238124</xdr:colOff>
      <xdr:row>31</xdr:row>
      <xdr:rowOff>35721</xdr:rowOff>
    </xdr:from>
    <xdr:to>
      <xdr:col>10</xdr:col>
      <xdr:colOff>357187</xdr:colOff>
      <xdr:row>31</xdr:row>
      <xdr:rowOff>154783</xdr:rowOff>
    </xdr:to>
    <xdr:sp macro="" textlink="">
      <xdr:nvSpPr>
        <xdr:cNvPr id="87" name="Oval 86"/>
        <xdr:cNvSpPr/>
      </xdr:nvSpPr>
      <xdr:spPr>
        <a:xfrm>
          <a:off x="9298780" y="681037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247648</xdr:colOff>
      <xdr:row>33</xdr:row>
      <xdr:rowOff>21433</xdr:rowOff>
    </xdr:from>
    <xdr:to>
      <xdr:col>12</xdr:col>
      <xdr:colOff>366711</xdr:colOff>
      <xdr:row>33</xdr:row>
      <xdr:rowOff>140495</xdr:rowOff>
    </xdr:to>
    <xdr:sp macro="" textlink="">
      <xdr:nvSpPr>
        <xdr:cNvPr id="88" name="Oval 87"/>
        <xdr:cNvSpPr/>
      </xdr:nvSpPr>
      <xdr:spPr>
        <a:xfrm>
          <a:off x="11029948" y="668893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242886</xdr:colOff>
      <xdr:row>32</xdr:row>
      <xdr:rowOff>30958</xdr:rowOff>
    </xdr:from>
    <xdr:to>
      <xdr:col>12</xdr:col>
      <xdr:colOff>361949</xdr:colOff>
      <xdr:row>32</xdr:row>
      <xdr:rowOff>150020</xdr:rowOff>
    </xdr:to>
    <xdr:sp macro="" textlink="">
      <xdr:nvSpPr>
        <xdr:cNvPr id="89" name="Oval 88"/>
        <xdr:cNvSpPr/>
      </xdr:nvSpPr>
      <xdr:spPr>
        <a:xfrm>
          <a:off x="11025186" y="651748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242885</xdr:colOff>
      <xdr:row>31</xdr:row>
      <xdr:rowOff>40483</xdr:rowOff>
    </xdr:from>
    <xdr:to>
      <xdr:col>12</xdr:col>
      <xdr:colOff>361948</xdr:colOff>
      <xdr:row>31</xdr:row>
      <xdr:rowOff>159545</xdr:rowOff>
    </xdr:to>
    <xdr:sp macro="" textlink="">
      <xdr:nvSpPr>
        <xdr:cNvPr id="90" name="Oval 89"/>
        <xdr:cNvSpPr/>
      </xdr:nvSpPr>
      <xdr:spPr>
        <a:xfrm>
          <a:off x="10744198" y="681513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242886</xdr:colOff>
      <xdr:row>47</xdr:row>
      <xdr:rowOff>28577</xdr:rowOff>
    </xdr:from>
    <xdr:to>
      <xdr:col>12</xdr:col>
      <xdr:colOff>361949</xdr:colOff>
      <xdr:row>47</xdr:row>
      <xdr:rowOff>147639</xdr:rowOff>
    </xdr:to>
    <xdr:sp macro="" textlink="">
      <xdr:nvSpPr>
        <xdr:cNvPr id="91" name="Oval 90"/>
        <xdr:cNvSpPr/>
      </xdr:nvSpPr>
      <xdr:spPr>
        <a:xfrm>
          <a:off x="10744199" y="9922671"/>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240505</xdr:colOff>
      <xdr:row>52</xdr:row>
      <xdr:rowOff>38102</xdr:rowOff>
    </xdr:from>
    <xdr:to>
      <xdr:col>12</xdr:col>
      <xdr:colOff>359568</xdr:colOff>
      <xdr:row>52</xdr:row>
      <xdr:rowOff>157164</xdr:rowOff>
    </xdr:to>
    <xdr:sp macro="" textlink="">
      <xdr:nvSpPr>
        <xdr:cNvPr id="92" name="Oval 91"/>
        <xdr:cNvSpPr/>
      </xdr:nvSpPr>
      <xdr:spPr>
        <a:xfrm>
          <a:off x="10741818" y="10920415"/>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238123</xdr:colOff>
      <xdr:row>51</xdr:row>
      <xdr:rowOff>35720</xdr:rowOff>
    </xdr:from>
    <xdr:to>
      <xdr:col>12</xdr:col>
      <xdr:colOff>357186</xdr:colOff>
      <xdr:row>51</xdr:row>
      <xdr:rowOff>154782</xdr:rowOff>
    </xdr:to>
    <xdr:sp macro="" textlink="">
      <xdr:nvSpPr>
        <xdr:cNvPr id="93" name="Oval 92"/>
        <xdr:cNvSpPr/>
      </xdr:nvSpPr>
      <xdr:spPr>
        <a:xfrm>
          <a:off x="10739436" y="1072753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235744</xdr:colOff>
      <xdr:row>50</xdr:row>
      <xdr:rowOff>33341</xdr:rowOff>
    </xdr:from>
    <xdr:to>
      <xdr:col>12</xdr:col>
      <xdr:colOff>354807</xdr:colOff>
      <xdr:row>50</xdr:row>
      <xdr:rowOff>152403</xdr:rowOff>
    </xdr:to>
    <xdr:sp macro="" textlink="">
      <xdr:nvSpPr>
        <xdr:cNvPr id="94" name="Oval 93"/>
        <xdr:cNvSpPr/>
      </xdr:nvSpPr>
      <xdr:spPr>
        <a:xfrm>
          <a:off x="10737057" y="10534654"/>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240504</xdr:colOff>
      <xdr:row>48</xdr:row>
      <xdr:rowOff>30958</xdr:rowOff>
    </xdr:from>
    <xdr:to>
      <xdr:col>12</xdr:col>
      <xdr:colOff>359567</xdr:colOff>
      <xdr:row>48</xdr:row>
      <xdr:rowOff>150020</xdr:rowOff>
    </xdr:to>
    <xdr:sp macro="" textlink="">
      <xdr:nvSpPr>
        <xdr:cNvPr id="95" name="Oval 94"/>
        <xdr:cNvSpPr/>
      </xdr:nvSpPr>
      <xdr:spPr>
        <a:xfrm>
          <a:off x="11022804" y="9489283"/>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221455</xdr:colOff>
      <xdr:row>48</xdr:row>
      <xdr:rowOff>40482</xdr:rowOff>
    </xdr:from>
    <xdr:to>
      <xdr:col>6</xdr:col>
      <xdr:colOff>340518</xdr:colOff>
      <xdr:row>48</xdr:row>
      <xdr:rowOff>159544</xdr:rowOff>
    </xdr:to>
    <xdr:sp macro="" textlink="">
      <xdr:nvSpPr>
        <xdr:cNvPr id="96" name="Oval 95"/>
        <xdr:cNvSpPr/>
      </xdr:nvSpPr>
      <xdr:spPr>
        <a:xfrm>
          <a:off x="6574630" y="949880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264318</xdr:colOff>
      <xdr:row>52</xdr:row>
      <xdr:rowOff>26195</xdr:rowOff>
    </xdr:from>
    <xdr:to>
      <xdr:col>6</xdr:col>
      <xdr:colOff>383381</xdr:colOff>
      <xdr:row>52</xdr:row>
      <xdr:rowOff>145257</xdr:rowOff>
    </xdr:to>
    <xdr:sp macro="" textlink="">
      <xdr:nvSpPr>
        <xdr:cNvPr id="97" name="Oval 96"/>
        <xdr:cNvSpPr/>
      </xdr:nvSpPr>
      <xdr:spPr>
        <a:xfrm>
          <a:off x="6443662" y="10908508"/>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226217</xdr:colOff>
      <xdr:row>52</xdr:row>
      <xdr:rowOff>23814</xdr:rowOff>
    </xdr:from>
    <xdr:to>
      <xdr:col>8</xdr:col>
      <xdr:colOff>345280</xdr:colOff>
      <xdr:row>52</xdr:row>
      <xdr:rowOff>142876</xdr:rowOff>
    </xdr:to>
    <xdr:sp macro="" textlink="">
      <xdr:nvSpPr>
        <xdr:cNvPr id="98" name="Oval 97"/>
        <xdr:cNvSpPr/>
      </xdr:nvSpPr>
      <xdr:spPr>
        <a:xfrm>
          <a:off x="7846217" y="10906127"/>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154779</xdr:colOff>
      <xdr:row>54</xdr:row>
      <xdr:rowOff>35720</xdr:rowOff>
    </xdr:from>
    <xdr:to>
      <xdr:col>1</xdr:col>
      <xdr:colOff>273842</xdr:colOff>
      <xdr:row>54</xdr:row>
      <xdr:rowOff>154782</xdr:rowOff>
    </xdr:to>
    <xdr:sp macro="" textlink="">
      <xdr:nvSpPr>
        <xdr:cNvPr id="99" name="Oval 98"/>
        <xdr:cNvSpPr/>
      </xdr:nvSpPr>
      <xdr:spPr>
        <a:xfrm>
          <a:off x="750092" y="11310939"/>
          <a:ext cx="119063" cy="11906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235744</xdr:colOff>
      <xdr:row>39</xdr:row>
      <xdr:rowOff>21430</xdr:rowOff>
    </xdr:from>
    <xdr:to>
      <xdr:col>12</xdr:col>
      <xdr:colOff>390524</xdr:colOff>
      <xdr:row>39</xdr:row>
      <xdr:rowOff>150017</xdr:rowOff>
    </xdr:to>
    <xdr:sp macro="" textlink="">
      <xdr:nvSpPr>
        <xdr:cNvPr id="100" name="Pie 99"/>
        <xdr:cNvSpPr/>
      </xdr:nvSpPr>
      <xdr:spPr>
        <a:xfrm>
          <a:off x="10737057" y="8355805"/>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12</xdr:col>
      <xdr:colOff>257173</xdr:colOff>
      <xdr:row>34</xdr:row>
      <xdr:rowOff>30956</xdr:rowOff>
    </xdr:from>
    <xdr:to>
      <xdr:col>12</xdr:col>
      <xdr:colOff>411953</xdr:colOff>
      <xdr:row>34</xdr:row>
      <xdr:rowOff>159543</xdr:rowOff>
    </xdr:to>
    <xdr:sp macro="" textlink="">
      <xdr:nvSpPr>
        <xdr:cNvPr id="101" name="Pie 100"/>
        <xdr:cNvSpPr/>
      </xdr:nvSpPr>
      <xdr:spPr>
        <a:xfrm>
          <a:off x="10758486" y="7377112"/>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xdr:col>
      <xdr:colOff>171450</xdr:colOff>
      <xdr:row>55</xdr:row>
      <xdr:rowOff>16668</xdr:rowOff>
    </xdr:from>
    <xdr:to>
      <xdr:col>1</xdr:col>
      <xdr:colOff>326230</xdr:colOff>
      <xdr:row>55</xdr:row>
      <xdr:rowOff>145255</xdr:rowOff>
    </xdr:to>
    <xdr:sp macro="" textlink="">
      <xdr:nvSpPr>
        <xdr:cNvPr id="102" name="Pie 101"/>
        <xdr:cNvSpPr/>
      </xdr:nvSpPr>
      <xdr:spPr>
        <a:xfrm>
          <a:off x="766763" y="11482387"/>
          <a:ext cx="154780" cy="128587"/>
        </a:xfrm>
        <a:prstGeom prst="pie">
          <a:avLst>
            <a:gd name="adj1" fmla="val 5373041"/>
            <a:gd name="adj2" fmla="val 1620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4-5628%20Beaver%20Creek%20RA/Analyses/Matrix/BCRA%20Prioritization%20Matrix_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R Delineations"/>
      <sheetName val="BSR Rankings"/>
      <sheetName val="Periodicity Charts"/>
      <sheetName val="BC-1"/>
      <sheetName val="BC-1 Opp."/>
      <sheetName val="BC-2"/>
      <sheetName val="BC-2 Opp."/>
      <sheetName val="BC-3"/>
      <sheetName val="BC-3 Opp."/>
      <sheetName val="BC-4"/>
      <sheetName val="BC-4 Opp."/>
      <sheetName val="BC-5"/>
      <sheetName val="BC-5 Opp."/>
      <sheetName val="BC-6"/>
      <sheetName val="BC-6 Opp."/>
      <sheetName val="Opportunities Summary"/>
      <sheetName val="Fish References"/>
      <sheetName val="Climate"/>
      <sheetName val="LF Calculator"/>
      <sheetName val="NOAA LF'S"/>
    </sheetNames>
    <sheetDataSet>
      <sheetData sheetId="0"/>
      <sheetData sheetId="1"/>
      <sheetData sheetId="2"/>
      <sheetData sheetId="3"/>
      <sheetData sheetId="4">
        <row r="9">
          <cell r="U9" t="str">
            <v>Direct Action</v>
          </cell>
          <cell r="X9" t="str">
            <v>Full Restoration</v>
          </cell>
        </row>
        <row r="10">
          <cell r="U10" t="str">
            <v>Passive Effect</v>
          </cell>
          <cell r="X10" t="str">
            <v>Partial Restoration</v>
          </cell>
        </row>
        <row r="11">
          <cell r="X11" t="str">
            <v>Habitat Creation</v>
          </cell>
        </row>
        <row r="13">
          <cell r="U13" t="str">
            <v>Tier I</v>
          </cell>
        </row>
        <row r="14">
          <cell r="U14" t="str">
            <v>Tier II</v>
          </cell>
        </row>
        <row r="15">
          <cell r="U15" t="str">
            <v>Tier III</v>
          </cell>
        </row>
        <row r="16">
          <cell r="U16" t="str">
            <v>Node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zoomScale="60" zoomScaleNormal="70" workbookViewId="0">
      <pane xSplit="5" ySplit="3" topLeftCell="N4" activePane="bottomRight" state="frozen"/>
      <selection pane="topRight" activeCell="D1" sqref="D1"/>
      <selection pane="bottomLeft" activeCell="A4" sqref="A4"/>
      <selection pane="bottomRight" activeCell="V14" sqref="V14"/>
    </sheetView>
  </sheetViews>
  <sheetFormatPr defaultRowHeight="15" x14ac:dyDescent="0.25"/>
  <cols>
    <col min="1" max="1" width="7.5703125" style="107" hidden="1" customWidth="1"/>
    <col min="2" max="2" width="10.42578125" style="107" customWidth="1"/>
    <col min="3" max="3" width="19.85546875" style="100" customWidth="1"/>
    <col min="4" max="4" width="14.7109375" style="115" customWidth="1"/>
    <col min="5" max="5" width="17.85546875" style="100" customWidth="1"/>
    <col min="6" max="6" width="13.28515625" style="2" customWidth="1"/>
    <col min="7" max="7" width="11" style="2" customWidth="1"/>
    <col min="8" max="8" width="12.85546875" style="2" customWidth="1"/>
    <col min="9" max="9" width="11" style="27" customWidth="1"/>
    <col min="10" max="10" width="17.28515625" bestFit="1" customWidth="1"/>
    <col min="11" max="11" width="17" bestFit="1" customWidth="1"/>
    <col min="12" max="12" width="15.140625" bestFit="1" customWidth="1"/>
    <col min="13" max="13" width="28.7109375" style="4" customWidth="1"/>
    <col min="14" max="14" width="7.7109375" customWidth="1"/>
    <col min="15" max="15" width="24.140625" style="4" customWidth="1"/>
    <col min="16" max="16" width="7.140625" bestFit="1" customWidth="1"/>
    <col min="17" max="17" width="24.140625" style="5" customWidth="1"/>
    <col min="18" max="18" width="7.140625" style="3" bestFit="1" customWidth="1"/>
    <col min="19" max="19" width="35.28515625" style="4" customWidth="1"/>
    <col min="20" max="20" width="11.28515625" customWidth="1"/>
    <col min="21" max="21" width="7.140625" style="107" bestFit="1" customWidth="1"/>
    <col min="22" max="22" width="31.85546875" style="4" customWidth="1"/>
    <col min="23" max="23" width="16.7109375" style="2" customWidth="1"/>
    <col min="24" max="24" width="14.28515625" customWidth="1"/>
    <col min="25" max="25" width="26.42578125" style="5" customWidth="1"/>
    <col min="26" max="26" width="15.7109375" style="1" customWidth="1"/>
    <col min="27" max="27" width="32.5703125" style="100" customWidth="1"/>
  </cols>
  <sheetData>
    <row r="1" spans="1:27" s="4" customFormat="1" x14ac:dyDescent="0.25">
      <c r="A1" s="155" t="s">
        <v>202</v>
      </c>
      <c r="B1" s="163" t="s">
        <v>4</v>
      </c>
      <c r="C1" s="163"/>
      <c r="D1" s="163"/>
      <c r="E1" s="163"/>
      <c r="F1" s="163"/>
      <c r="G1" s="163"/>
      <c r="H1" s="163"/>
      <c r="I1" s="163"/>
      <c r="J1" s="162" t="s">
        <v>0</v>
      </c>
      <c r="K1" s="162"/>
      <c r="L1" s="162"/>
      <c r="M1" s="162"/>
      <c r="N1" s="162"/>
      <c r="O1" s="162"/>
      <c r="P1" s="162"/>
      <c r="Q1" s="162"/>
      <c r="R1" s="162"/>
      <c r="S1" s="162"/>
      <c r="T1" s="162"/>
      <c r="U1" s="176" t="s">
        <v>2</v>
      </c>
      <c r="V1" s="176"/>
      <c r="W1" s="116" t="s">
        <v>3</v>
      </c>
      <c r="X1" s="177" t="s">
        <v>86</v>
      </c>
      <c r="Y1" s="177"/>
      <c r="Z1" s="151" t="s">
        <v>22</v>
      </c>
      <c r="AA1" s="151"/>
    </row>
    <row r="2" spans="1:27" s="4" customFormat="1" ht="15" customHeight="1" x14ac:dyDescent="0.25">
      <c r="A2" s="164"/>
      <c r="B2" s="152" t="s">
        <v>411</v>
      </c>
      <c r="C2" s="154" t="s">
        <v>6</v>
      </c>
      <c r="D2" s="154" t="s">
        <v>26</v>
      </c>
      <c r="E2" s="154" t="s">
        <v>23</v>
      </c>
      <c r="F2" s="166" t="s">
        <v>7</v>
      </c>
      <c r="G2" s="166" t="s">
        <v>8</v>
      </c>
      <c r="H2" s="167" t="s">
        <v>267</v>
      </c>
      <c r="I2" s="166" t="s">
        <v>9</v>
      </c>
      <c r="J2" s="162" t="s">
        <v>5</v>
      </c>
      <c r="K2" s="162"/>
      <c r="L2" s="162"/>
      <c r="M2" s="162"/>
      <c r="N2" s="162" t="s">
        <v>16</v>
      </c>
      <c r="O2" s="162"/>
      <c r="P2" s="162" t="s">
        <v>1</v>
      </c>
      <c r="Q2" s="162"/>
      <c r="R2" s="162" t="s">
        <v>10</v>
      </c>
      <c r="S2" s="162"/>
      <c r="T2" s="169" t="s">
        <v>17</v>
      </c>
      <c r="U2" s="171" t="s">
        <v>15</v>
      </c>
      <c r="V2" s="171" t="s">
        <v>19</v>
      </c>
      <c r="W2" s="158" t="s">
        <v>18</v>
      </c>
      <c r="X2" s="160" t="s">
        <v>86</v>
      </c>
      <c r="Y2" s="160" t="s">
        <v>19</v>
      </c>
      <c r="Z2" s="156" t="s">
        <v>194</v>
      </c>
      <c r="AA2" s="156" t="s">
        <v>11</v>
      </c>
    </row>
    <row r="3" spans="1:27" s="4" customFormat="1" ht="45.75" thickBot="1" x14ac:dyDescent="0.3">
      <c r="A3" s="165"/>
      <c r="B3" s="153"/>
      <c r="C3" s="155"/>
      <c r="D3" s="155"/>
      <c r="E3" s="155"/>
      <c r="F3" s="167"/>
      <c r="G3" s="167"/>
      <c r="H3" s="168"/>
      <c r="I3" s="167"/>
      <c r="J3" s="145" t="s">
        <v>12</v>
      </c>
      <c r="K3" s="145" t="s">
        <v>13</v>
      </c>
      <c r="L3" s="145" t="s">
        <v>14</v>
      </c>
      <c r="M3" s="146" t="s">
        <v>11</v>
      </c>
      <c r="N3" s="145" t="s">
        <v>15</v>
      </c>
      <c r="O3" s="146" t="s">
        <v>11</v>
      </c>
      <c r="P3" s="145" t="s">
        <v>15</v>
      </c>
      <c r="Q3" s="145" t="s">
        <v>11</v>
      </c>
      <c r="R3" s="145" t="s">
        <v>15</v>
      </c>
      <c r="S3" s="145" t="s">
        <v>11</v>
      </c>
      <c r="T3" s="170"/>
      <c r="U3" s="172"/>
      <c r="V3" s="172"/>
      <c r="W3" s="159"/>
      <c r="X3" s="161"/>
      <c r="Y3" s="161"/>
      <c r="Z3" s="157"/>
      <c r="AA3" s="157"/>
    </row>
    <row r="4" spans="1:27" ht="146.25" customHeight="1" x14ac:dyDescent="0.25">
      <c r="A4" s="126">
        <v>11</v>
      </c>
      <c r="B4" s="173">
        <v>1</v>
      </c>
      <c r="C4" s="127" t="s">
        <v>239</v>
      </c>
      <c r="D4" s="128" t="s">
        <v>272</v>
      </c>
      <c r="E4" s="127" t="s">
        <v>199</v>
      </c>
      <c r="F4" s="129">
        <v>4</v>
      </c>
      <c r="G4" s="129">
        <v>5.2</v>
      </c>
      <c r="H4" s="129" t="s">
        <v>268</v>
      </c>
      <c r="I4" s="129">
        <f t="shared" ref="I4:I14" si="0">G4-F4</f>
        <v>1.2000000000000002</v>
      </c>
      <c r="J4" s="130">
        <v>2</v>
      </c>
      <c r="K4" s="131">
        <v>5</v>
      </c>
      <c r="L4" s="130">
        <f t="shared" ref="L4:L44" si="1">K4-J4</f>
        <v>3</v>
      </c>
      <c r="M4" s="127" t="s">
        <v>300</v>
      </c>
      <c r="N4" s="133">
        <v>3</v>
      </c>
      <c r="O4" s="132" t="s">
        <v>382</v>
      </c>
      <c r="P4" s="130">
        <v>3</v>
      </c>
      <c r="Q4" s="127" t="s">
        <v>366</v>
      </c>
      <c r="R4" s="130">
        <v>3</v>
      </c>
      <c r="S4" s="127" t="s">
        <v>296</v>
      </c>
      <c r="T4" s="130">
        <f t="shared" ref="T4:T44" si="2">L4+N4+P4+R4</f>
        <v>12</v>
      </c>
      <c r="U4" s="130">
        <v>3</v>
      </c>
      <c r="V4" s="132" t="s">
        <v>387</v>
      </c>
      <c r="W4" s="129">
        <f t="shared" ref="W4:W44" si="3">T4/U4</f>
        <v>4</v>
      </c>
      <c r="X4" s="130" t="s">
        <v>204</v>
      </c>
      <c r="Y4" s="127" t="s">
        <v>297</v>
      </c>
      <c r="Z4" s="130" t="s">
        <v>21</v>
      </c>
      <c r="AA4" s="135" t="s">
        <v>399</v>
      </c>
    </row>
    <row r="5" spans="1:27" ht="146.25" customHeight="1" x14ac:dyDescent="0.25">
      <c r="A5" s="126">
        <v>21</v>
      </c>
      <c r="B5" s="174"/>
      <c r="C5" s="118" t="s">
        <v>249</v>
      </c>
      <c r="D5" s="119" t="s">
        <v>273</v>
      </c>
      <c r="E5" s="118" t="s">
        <v>199</v>
      </c>
      <c r="F5" s="108">
        <v>8.4</v>
      </c>
      <c r="G5" s="108">
        <v>9</v>
      </c>
      <c r="H5" s="108" t="s">
        <v>269</v>
      </c>
      <c r="I5" s="108">
        <f t="shared" si="0"/>
        <v>0.59999999999999964</v>
      </c>
      <c r="J5" s="120">
        <v>2</v>
      </c>
      <c r="K5" s="121">
        <v>5</v>
      </c>
      <c r="L5" s="120">
        <f t="shared" si="1"/>
        <v>3</v>
      </c>
      <c r="M5" s="118" t="s">
        <v>300</v>
      </c>
      <c r="N5" s="117">
        <v>3</v>
      </c>
      <c r="O5" s="122" t="s">
        <v>382</v>
      </c>
      <c r="P5" s="120">
        <v>3</v>
      </c>
      <c r="Q5" s="118" t="s">
        <v>366</v>
      </c>
      <c r="R5" s="120">
        <v>3</v>
      </c>
      <c r="S5" s="118" t="s">
        <v>296</v>
      </c>
      <c r="T5" s="120">
        <f t="shared" si="2"/>
        <v>12</v>
      </c>
      <c r="U5" s="120">
        <v>3</v>
      </c>
      <c r="V5" s="118" t="s">
        <v>378</v>
      </c>
      <c r="W5" s="108">
        <f t="shared" si="3"/>
        <v>4</v>
      </c>
      <c r="X5" s="120" t="s">
        <v>204</v>
      </c>
      <c r="Y5" s="118" t="s">
        <v>379</v>
      </c>
      <c r="Z5" s="120" t="s">
        <v>21</v>
      </c>
      <c r="AA5" s="136" t="s">
        <v>396</v>
      </c>
    </row>
    <row r="6" spans="1:27" ht="146.25" customHeight="1" x14ac:dyDescent="0.25">
      <c r="A6" s="126">
        <v>23</v>
      </c>
      <c r="B6" s="174"/>
      <c r="C6" s="118" t="s">
        <v>251</v>
      </c>
      <c r="D6" s="119" t="s">
        <v>273</v>
      </c>
      <c r="E6" s="118" t="s">
        <v>199</v>
      </c>
      <c r="F6" s="108">
        <v>9.1999999999999993</v>
      </c>
      <c r="G6" s="108">
        <v>10.6</v>
      </c>
      <c r="H6" s="108" t="s">
        <v>269</v>
      </c>
      <c r="I6" s="108">
        <f t="shared" si="0"/>
        <v>1.4000000000000004</v>
      </c>
      <c r="J6" s="120">
        <v>2</v>
      </c>
      <c r="K6" s="121">
        <v>5</v>
      </c>
      <c r="L6" s="120">
        <f t="shared" si="1"/>
        <v>3</v>
      </c>
      <c r="M6" s="118" t="s">
        <v>300</v>
      </c>
      <c r="N6" s="117">
        <v>3</v>
      </c>
      <c r="O6" s="122" t="s">
        <v>382</v>
      </c>
      <c r="P6" s="120">
        <v>3</v>
      </c>
      <c r="Q6" s="118" t="s">
        <v>366</v>
      </c>
      <c r="R6" s="120">
        <v>3</v>
      </c>
      <c r="S6" s="118" t="s">
        <v>296</v>
      </c>
      <c r="T6" s="120">
        <f t="shared" si="2"/>
        <v>12</v>
      </c>
      <c r="U6" s="120">
        <v>3</v>
      </c>
      <c r="V6" s="118" t="s">
        <v>306</v>
      </c>
      <c r="W6" s="108">
        <f t="shared" si="3"/>
        <v>4</v>
      </c>
      <c r="X6" s="120" t="s">
        <v>204</v>
      </c>
      <c r="Y6" s="118" t="s">
        <v>367</v>
      </c>
      <c r="Z6" s="120" t="s">
        <v>21</v>
      </c>
      <c r="AA6" s="136" t="s">
        <v>396</v>
      </c>
    </row>
    <row r="7" spans="1:27" ht="146.25" customHeight="1" x14ac:dyDescent="0.25">
      <c r="A7" s="126">
        <v>26</v>
      </c>
      <c r="B7" s="174"/>
      <c r="C7" s="118" t="s">
        <v>254</v>
      </c>
      <c r="D7" s="119" t="s">
        <v>275</v>
      </c>
      <c r="E7" s="118" t="s">
        <v>199</v>
      </c>
      <c r="F7" s="108">
        <v>13.5</v>
      </c>
      <c r="G7" s="108">
        <v>13.9</v>
      </c>
      <c r="H7" s="108" t="s">
        <v>269</v>
      </c>
      <c r="I7" s="108">
        <f t="shared" si="0"/>
        <v>0.40000000000000036</v>
      </c>
      <c r="J7" s="120">
        <v>2</v>
      </c>
      <c r="K7" s="121">
        <v>5</v>
      </c>
      <c r="L7" s="120">
        <f t="shared" si="1"/>
        <v>3</v>
      </c>
      <c r="M7" s="118" t="s">
        <v>300</v>
      </c>
      <c r="N7" s="117">
        <v>3</v>
      </c>
      <c r="O7" s="122" t="s">
        <v>382</v>
      </c>
      <c r="P7" s="120">
        <v>3</v>
      </c>
      <c r="Q7" s="118" t="s">
        <v>366</v>
      </c>
      <c r="R7" s="120">
        <v>3</v>
      </c>
      <c r="S7" s="118" t="s">
        <v>296</v>
      </c>
      <c r="T7" s="120">
        <f t="shared" si="2"/>
        <v>12</v>
      </c>
      <c r="U7" s="120">
        <v>3</v>
      </c>
      <c r="V7" s="118" t="s">
        <v>380</v>
      </c>
      <c r="W7" s="108">
        <f t="shared" si="3"/>
        <v>4</v>
      </c>
      <c r="X7" s="120" t="s">
        <v>204</v>
      </c>
      <c r="Y7" s="118" t="s">
        <v>311</v>
      </c>
      <c r="Z7" s="120" t="s">
        <v>21</v>
      </c>
      <c r="AA7" s="136" t="s">
        <v>397</v>
      </c>
    </row>
    <row r="8" spans="1:27" ht="146.25" customHeight="1" x14ac:dyDescent="0.25">
      <c r="A8" s="126">
        <v>4</v>
      </c>
      <c r="B8" s="174"/>
      <c r="C8" s="118" t="s">
        <v>293</v>
      </c>
      <c r="D8" s="119" t="s">
        <v>272</v>
      </c>
      <c r="E8" s="118" t="s">
        <v>199</v>
      </c>
      <c r="F8" s="108">
        <v>2.2000000000000002</v>
      </c>
      <c r="G8" s="108">
        <v>3</v>
      </c>
      <c r="H8" s="108" t="s">
        <v>268</v>
      </c>
      <c r="I8" s="108">
        <f t="shared" si="0"/>
        <v>0.79999999999999982</v>
      </c>
      <c r="J8" s="120">
        <v>4</v>
      </c>
      <c r="K8" s="121">
        <v>6</v>
      </c>
      <c r="L8" s="120">
        <f t="shared" si="1"/>
        <v>2</v>
      </c>
      <c r="M8" s="118" t="s">
        <v>203</v>
      </c>
      <c r="N8" s="117">
        <v>3</v>
      </c>
      <c r="O8" s="122" t="s">
        <v>381</v>
      </c>
      <c r="P8" s="120">
        <v>3</v>
      </c>
      <c r="Q8" s="118" t="s">
        <v>366</v>
      </c>
      <c r="R8" s="120">
        <v>3</v>
      </c>
      <c r="S8" s="118" t="s">
        <v>284</v>
      </c>
      <c r="T8" s="120">
        <f t="shared" si="2"/>
        <v>11</v>
      </c>
      <c r="U8" s="120">
        <v>2</v>
      </c>
      <c r="V8" s="118" t="s">
        <v>343</v>
      </c>
      <c r="W8" s="108">
        <f t="shared" si="3"/>
        <v>5.5</v>
      </c>
      <c r="X8" s="120" t="s">
        <v>20</v>
      </c>
      <c r="Y8" s="118" t="s">
        <v>292</v>
      </c>
      <c r="Z8" s="120" t="s">
        <v>21</v>
      </c>
      <c r="AA8" s="136" t="s">
        <v>393</v>
      </c>
    </row>
    <row r="9" spans="1:27" ht="146.25" customHeight="1" x14ac:dyDescent="0.25">
      <c r="A9" s="126">
        <v>7</v>
      </c>
      <c r="B9" s="174"/>
      <c r="C9" s="118" t="s">
        <v>235</v>
      </c>
      <c r="D9" s="119" t="s">
        <v>272</v>
      </c>
      <c r="E9" s="118" t="s">
        <v>199</v>
      </c>
      <c r="F9" s="108">
        <v>3.6</v>
      </c>
      <c r="G9" s="108">
        <v>4</v>
      </c>
      <c r="H9" s="108" t="s">
        <v>269</v>
      </c>
      <c r="I9" s="108">
        <f t="shared" si="0"/>
        <v>0.39999999999999991</v>
      </c>
      <c r="J9" s="120">
        <v>4</v>
      </c>
      <c r="K9" s="121">
        <v>6</v>
      </c>
      <c r="L9" s="120">
        <f t="shared" si="1"/>
        <v>2</v>
      </c>
      <c r="M9" s="118" t="s">
        <v>203</v>
      </c>
      <c r="N9" s="117">
        <v>3</v>
      </c>
      <c r="O9" s="122" t="s">
        <v>381</v>
      </c>
      <c r="P9" s="120">
        <v>3</v>
      </c>
      <c r="Q9" s="118" t="s">
        <v>366</v>
      </c>
      <c r="R9" s="117">
        <v>3</v>
      </c>
      <c r="S9" s="118" t="s">
        <v>284</v>
      </c>
      <c r="T9" s="120">
        <f t="shared" si="2"/>
        <v>11</v>
      </c>
      <c r="U9" s="120">
        <v>2</v>
      </c>
      <c r="V9" s="118" t="s">
        <v>343</v>
      </c>
      <c r="W9" s="108">
        <f t="shared" si="3"/>
        <v>5.5</v>
      </c>
      <c r="X9" s="120" t="s">
        <v>20</v>
      </c>
      <c r="Y9" s="118" t="s">
        <v>292</v>
      </c>
      <c r="Z9" s="120" t="s">
        <v>21</v>
      </c>
      <c r="AA9" s="136" t="s">
        <v>394</v>
      </c>
    </row>
    <row r="10" spans="1:27" ht="146.25" customHeight="1" x14ac:dyDescent="0.25">
      <c r="A10" s="126">
        <v>31</v>
      </c>
      <c r="B10" s="174"/>
      <c r="C10" s="118" t="s">
        <v>259</v>
      </c>
      <c r="D10" s="119" t="s">
        <v>275</v>
      </c>
      <c r="E10" s="118" t="s">
        <v>199</v>
      </c>
      <c r="F10" s="108">
        <v>17.8</v>
      </c>
      <c r="G10" s="108">
        <v>17.899999999999999</v>
      </c>
      <c r="H10" s="108" t="s">
        <v>269</v>
      </c>
      <c r="I10" s="108">
        <f t="shared" si="0"/>
        <v>9.9999999999997868E-2</v>
      </c>
      <c r="J10" s="120">
        <v>3</v>
      </c>
      <c r="K10" s="121">
        <v>5</v>
      </c>
      <c r="L10" s="120">
        <f t="shared" si="1"/>
        <v>2</v>
      </c>
      <c r="M10" s="118" t="s">
        <v>285</v>
      </c>
      <c r="N10" s="117">
        <v>3</v>
      </c>
      <c r="O10" s="122" t="s">
        <v>382</v>
      </c>
      <c r="P10" s="120">
        <v>3</v>
      </c>
      <c r="Q10" s="118" t="s">
        <v>366</v>
      </c>
      <c r="R10" s="120">
        <v>3</v>
      </c>
      <c r="S10" s="118" t="s">
        <v>296</v>
      </c>
      <c r="T10" s="120">
        <f t="shared" si="2"/>
        <v>11</v>
      </c>
      <c r="U10" s="120">
        <v>2</v>
      </c>
      <c r="V10" s="118" t="s">
        <v>343</v>
      </c>
      <c r="W10" s="108">
        <f t="shared" si="3"/>
        <v>5.5</v>
      </c>
      <c r="X10" s="120" t="s">
        <v>20</v>
      </c>
      <c r="Y10" s="118" t="s">
        <v>326</v>
      </c>
      <c r="Z10" s="120" t="s">
        <v>20</v>
      </c>
      <c r="AA10" s="136" t="s">
        <v>393</v>
      </c>
    </row>
    <row r="11" spans="1:27" ht="146.25" customHeight="1" x14ac:dyDescent="0.25">
      <c r="A11" s="126">
        <v>38</v>
      </c>
      <c r="B11" s="174"/>
      <c r="C11" s="118" t="s">
        <v>266</v>
      </c>
      <c r="D11" s="119" t="s">
        <v>277</v>
      </c>
      <c r="E11" s="118" t="s">
        <v>199</v>
      </c>
      <c r="F11" s="108">
        <v>24.9</v>
      </c>
      <c r="G11" s="108">
        <v>25.6</v>
      </c>
      <c r="H11" s="108" t="s">
        <v>269</v>
      </c>
      <c r="I11" s="108">
        <f t="shared" si="0"/>
        <v>0.70000000000000284</v>
      </c>
      <c r="J11" s="120">
        <v>4</v>
      </c>
      <c r="K11" s="121">
        <v>6</v>
      </c>
      <c r="L11" s="120">
        <f t="shared" si="1"/>
        <v>2</v>
      </c>
      <c r="M11" s="118" t="s">
        <v>347</v>
      </c>
      <c r="N11" s="117">
        <v>3</v>
      </c>
      <c r="O11" s="122" t="s">
        <v>382</v>
      </c>
      <c r="P11" s="120">
        <v>3</v>
      </c>
      <c r="Q11" s="118" t="s">
        <v>359</v>
      </c>
      <c r="R11" s="120">
        <v>3</v>
      </c>
      <c r="S11" s="118" t="s">
        <v>296</v>
      </c>
      <c r="T11" s="120">
        <f t="shared" si="2"/>
        <v>11</v>
      </c>
      <c r="U11" s="120">
        <v>2</v>
      </c>
      <c r="V11" s="118" t="s">
        <v>348</v>
      </c>
      <c r="W11" s="108">
        <f t="shared" si="3"/>
        <v>5.5</v>
      </c>
      <c r="X11" s="120" t="s">
        <v>21</v>
      </c>
      <c r="Y11" s="118" t="s">
        <v>346</v>
      </c>
      <c r="Z11" s="120" t="s">
        <v>20</v>
      </c>
      <c r="AA11" s="136" t="s">
        <v>393</v>
      </c>
    </row>
    <row r="12" spans="1:27" ht="146.25" customHeight="1" x14ac:dyDescent="0.25">
      <c r="A12" s="126">
        <v>2</v>
      </c>
      <c r="B12" s="174"/>
      <c r="C12" s="118" t="s">
        <v>231</v>
      </c>
      <c r="D12" s="119" t="s">
        <v>270</v>
      </c>
      <c r="E12" s="118" t="s">
        <v>199</v>
      </c>
      <c r="F12" s="108">
        <v>0.3</v>
      </c>
      <c r="G12" s="108">
        <v>0.9</v>
      </c>
      <c r="H12" s="108" t="s">
        <v>269</v>
      </c>
      <c r="I12" s="108">
        <f t="shared" si="0"/>
        <v>0.60000000000000009</v>
      </c>
      <c r="J12" s="120">
        <v>2</v>
      </c>
      <c r="K12" s="121">
        <v>4</v>
      </c>
      <c r="L12" s="120">
        <f t="shared" si="1"/>
        <v>2</v>
      </c>
      <c r="M12" s="118" t="s">
        <v>300</v>
      </c>
      <c r="N12" s="117">
        <v>3</v>
      </c>
      <c r="O12" s="122" t="s">
        <v>384</v>
      </c>
      <c r="P12" s="120">
        <v>3</v>
      </c>
      <c r="Q12" s="118" t="s">
        <v>366</v>
      </c>
      <c r="R12" s="120">
        <v>3</v>
      </c>
      <c r="S12" s="118" t="s">
        <v>283</v>
      </c>
      <c r="T12" s="120">
        <f t="shared" si="2"/>
        <v>11</v>
      </c>
      <c r="U12" s="120">
        <v>3</v>
      </c>
      <c r="V12" s="118" t="s">
        <v>288</v>
      </c>
      <c r="W12" s="108">
        <f t="shared" si="3"/>
        <v>3.6666666666666665</v>
      </c>
      <c r="X12" s="120" t="s">
        <v>20</v>
      </c>
      <c r="Y12" s="118" t="s">
        <v>282</v>
      </c>
      <c r="Z12" s="120" t="s">
        <v>21</v>
      </c>
      <c r="AA12" s="136" t="s">
        <v>394</v>
      </c>
    </row>
    <row r="13" spans="1:27" ht="146.25" customHeight="1" x14ac:dyDescent="0.25">
      <c r="A13" s="126">
        <v>16</v>
      </c>
      <c r="B13" s="174"/>
      <c r="C13" s="118" t="s">
        <v>244</v>
      </c>
      <c r="D13" s="119" t="s">
        <v>273</v>
      </c>
      <c r="E13" s="118" t="s">
        <v>199</v>
      </c>
      <c r="F13" s="108">
        <v>6.4</v>
      </c>
      <c r="G13" s="108">
        <v>6.5</v>
      </c>
      <c r="H13" s="108" t="s">
        <v>269</v>
      </c>
      <c r="I13" s="108">
        <f t="shared" si="0"/>
        <v>9.9999999999999645E-2</v>
      </c>
      <c r="J13" s="120">
        <v>2</v>
      </c>
      <c r="K13" s="121">
        <v>5</v>
      </c>
      <c r="L13" s="120">
        <f t="shared" si="1"/>
        <v>3</v>
      </c>
      <c r="M13" s="118" t="s">
        <v>300</v>
      </c>
      <c r="N13" s="117">
        <v>3</v>
      </c>
      <c r="O13" s="122" t="s">
        <v>382</v>
      </c>
      <c r="P13" s="120">
        <v>2</v>
      </c>
      <c r="Q13" s="118" t="s">
        <v>358</v>
      </c>
      <c r="R13" s="117">
        <v>3</v>
      </c>
      <c r="S13" s="118" t="s">
        <v>284</v>
      </c>
      <c r="T13" s="120">
        <f t="shared" si="2"/>
        <v>11</v>
      </c>
      <c r="U13" s="120">
        <v>3</v>
      </c>
      <c r="V13" s="118" t="s">
        <v>370</v>
      </c>
      <c r="W13" s="108">
        <f t="shared" si="3"/>
        <v>3.6666666666666665</v>
      </c>
      <c r="X13" s="120" t="s">
        <v>204</v>
      </c>
      <c r="Y13" s="118" t="s">
        <v>301</v>
      </c>
      <c r="Z13" s="120" t="s">
        <v>21</v>
      </c>
      <c r="AA13" s="136" t="s">
        <v>395</v>
      </c>
    </row>
    <row r="14" spans="1:27" ht="146.25" customHeight="1" x14ac:dyDescent="0.25">
      <c r="A14" s="126">
        <v>24</v>
      </c>
      <c r="B14" s="174"/>
      <c r="C14" s="118" t="s">
        <v>252</v>
      </c>
      <c r="D14" s="119" t="s">
        <v>274</v>
      </c>
      <c r="E14" s="118" t="s">
        <v>199</v>
      </c>
      <c r="F14" s="108">
        <v>11.7</v>
      </c>
      <c r="G14" s="108">
        <v>12.1</v>
      </c>
      <c r="H14" s="108" t="s">
        <v>268</v>
      </c>
      <c r="I14" s="108">
        <f t="shared" si="0"/>
        <v>0.40000000000000036</v>
      </c>
      <c r="J14" s="120">
        <v>3</v>
      </c>
      <c r="K14" s="121">
        <v>5</v>
      </c>
      <c r="L14" s="120">
        <f t="shared" si="1"/>
        <v>2</v>
      </c>
      <c r="M14" s="118" t="s">
        <v>307</v>
      </c>
      <c r="N14" s="117">
        <v>3</v>
      </c>
      <c r="O14" s="122" t="s">
        <v>382</v>
      </c>
      <c r="P14" s="120">
        <v>2</v>
      </c>
      <c r="Q14" s="118" t="s">
        <v>358</v>
      </c>
      <c r="R14" s="120">
        <v>3</v>
      </c>
      <c r="S14" s="118" t="s">
        <v>296</v>
      </c>
      <c r="T14" s="120">
        <f t="shared" si="2"/>
        <v>10</v>
      </c>
      <c r="U14" s="120">
        <v>1</v>
      </c>
      <c r="V14" s="118" t="s">
        <v>289</v>
      </c>
      <c r="W14" s="108">
        <f t="shared" si="3"/>
        <v>10</v>
      </c>
      <c r="X14" s="120" t="s">
        <v>21</v>
      </c>
      <c r="Y14" s="118" t="s">
        <v>308</v>
      </c>
      <c r="Z14" s="120" t="s">
        <v>20</v>
      </c>
      <c r="AA14" s="136" t="s">
        <v>393</v>
      </c>
    </row>
    <row r="15" spans="1:27" ht="146.25" customHeight="1" x14ac:dyDescent="0.25">
      <c r="A15" s="126">
        <v>41</v>
      </c>
      <c r="B15" s="174"/>
      <c r="C15" s="118" t="s">
        <v>200</v>
      </c>
      <c r="D15" s="119" t="s">
        <v>279</v>
      </c>
      <c r="E15" s="118" t="s">
        <v>200</v>
      </c>
      <c r="F15" s="108" t="s">
        <v>201</v>
      </c>
      <c r="G15" s="108" t="s">
        <v>201</v>
      </c>
      <c r="H15" s="108" t="s">
        <v>201</v>
      </c>
      <c r="I15" s="108" t="s">
        <v>201</v>
      </c>
      <c r="J15" s="120">
        <v>4</v>
      </c>
      <c r="K15" s="121">
        <v>5</v>
      </c>
      <c r="L15" s="120">
        <f t="shared" si="1"/>
        <v>1</v>
      </c>
      <c r="M15" s="118" t="s">
        <v>368</v>
      </c>
      <c r="N15" s="117">
        <v>3</v>
      </c>
      <c r="O15" s="122" t="s">
        <v>382</v>
      </c>
      <c r="P15" s="120">
        <v>3</v>
      </c>
      <c r="Q15" s="118" t="s">
        <v>369</v>
      </c>
      <c r="R15" s="120">
        <v>3</v>
      </c>
      <c r="S15" s="118" t="s">
        <v>365</v>
      </c>
      <c r="T15" s="120">
        <f t="shared" si="2"/>
        <v>10</v>
      </c>
      <c r="U15" s="120">
        <v>1</v>
      </c>
      <c r="V15" s="118" t="s">
        <v>206</v>
      </c>
      <c r="W15" s="108">
        <f t="shared" si="3"/>
        <v>10</v>
      </c>
      <c r="X15" s="150" t="s">
        <v>204</v>
      </c>
      <c r="Y15" s="122" t="s">
        <v>416</v>
      </c>
      <c r="Z15" s="120" t="s">
        <v>21</v>
      </c>
      <c r="AA15" s="136" t="s">
        <v>398</v>
      </c>
    </row>
    <row r="16" spans="1:27" ht="146.25" customHeight="1" x14ac:dyDescent="0.25">
      <c r="A16" s="126">
        <v>3</v>
      </c>
      <c r="B16" s="174"/>
      <c r="C16" s="118" t="s">
        <v>232</v>
      </c>
      <c r="D16" s="119" t="s">
        <v>271</v>
      </c>
      <c r="E16" s="118" t="s">
        <v>199</v>
      </c>
      <c r="F16" s="108">
        <v>1.8</v>
      </c>
      <c r="G16" s="108">
        <v>2</v>
      </c>
      <c r="H16" s="108" t="s">
        <v>268</v>
      </c>
      <c r="I16" s="108">
        <f t="shared" ref="I16:I26" si="4">G16-F16</f>
        <v>0.19999999999999996</v>
      </c>
      <c r="J16" s="120">
        <v>3</v>
      </c>
      <c r="K16" s="121">
        <v>5</v>
      </c>
      <c r="L16" s="120">
        <f t="shared" si="1"/>
        <v>2</v>
      </c>
      <c r="M16" s="118" t="s">
        <v>285</v>
      </c>
      <c r="N16" s="117">
        <v>3</v>
      </c>
      <c r="O16" s="122" t="s">
        <v>382</v>
      </c>
      <c r="P16" s="120">
        <v>2</v>
      </c>
      <c r="Q16" s="118" t="s">
        <v>371</v>
      </c>
      <c r="R16" s="117">
        <v>3</v>
      </c>
      <c r="S16" s="118" t="s">
        <v>284</v>
      </c>
      <c r="T16" s="120">
        <f t="shared" si="2"/>
        <v>10</v>
      </c>
      <c r="U16" s="120">
        <v>2</v>
      </c>
      <c r="V16" s="118" t="s">
        <v>343</v>
      </c>
      <c r="W16" s="108">
        <f t="shared" si="3"/>
        <v>5</v>
      </c>
      <c r="X16" s="120" t="s">
        <v>20</v>
      </c>
      <c r="Y16" s="118" t="s">
        <v>291</v>
      </c>
      <c r="Z16" s="120" t="s">
        <v>20</v>
      </c>
      <c r="AA16" s="136" t="s">
        <v>393</v>
      </c>
    </row>
    <row r="17" spans="1:27" ht="146.25" customHeight="1" x14ac:dyDescent="0.25">
      <c r="A17" s="126">
        <v>36</v>
      </c>
      <c r="B17" s="174"/>
      <c r="C17" s="118" t="s">
        <v>264</v>
      </c>
      <c r="D17" s="119" t="s">
        <v>277</v>
      </c>
      <c r="E17" s="118" t="s">
        <v>199</v>
      </c>
      <c r="F17" s="108">
        <v>24.6</v>
      </c>
      <c r="G17" s="108">
        <v>24.7</v>
      </c>
      <c r="H17" s="108" t="s">
        <v>269</v>
      </c>
      <c r="I17" s="108">
        <f t="shared" si="4"/>
        <v>9.9999999999997868E-2</v>
      </c>
      <c r="J17" s="120">
        <v>4</v>
      </c>
      <c r="K17" s="121">
        <v>6</v>
      </c>
      <c r="L17" s="120">
        <f t="shared" si="1"/>
        <v>2</v>
      </c>
      <c r="M17" s="118" t="s">
        <v>203</v>
      </c>
      <c r="N17" s="117">
        <v>3</v>
      </c>
      <c r="O17" s="122" t="s">
        <v>383</v>
      </c>
      <c r="P17" s="120">
        <v>2</v>
      </c>
      <c r="Q17" s="118" t="s">
        <v>358</v>
      </c>
      <c r="R17" s="120">
        <v>3</v>
      </c>
      <c r="S17" s="118" t="s">
        <v>296</v>
      </c>
      <c r="T17" s="120">
        <f t="shared" si="2"/>
        <v>10</v>
      </c>
      <c r="U17" s="120">
        <v>2</v>
      </c>
      <c r="V17" s="118" t="s">
        <v>289</v>
      </c>
      <c r="W17" s="108">
        <f t="shared" si="3"/>
        <v>5</v>
      </c>
      <c r="X17" s="120" t="s">
        <v>20</v>
      </c>
      <c r="Y17" s="118" t="s">
        <v>339</v>
      </c>
      <c r="Z17" s="120" t="s">
        <v>204</v>
      </c>
      <c r="AA17" s="147" t="s">
        <v>205</v>
      </c>
    </row>
    <row r="18" spans="1:27" ht="146.25" customHeight="1" thickBot="1" x14ac:dyDescent="0.3">
      <c r="A18" s="126">
        <v>17</v>
      </c>
      <c r="B18" s="175"/>
      <c r="C18" s="137" t="s">
        <v>245</v>
      </c>
      <c r="D18" s="138" t="s">
        <v>273</v>
      </c>
      <c r="E18" s="137" t="s">
        <v>199</v>
      </c>
      <c r="F18" s="139">
        <v>6.2</v>
      </c>
      <c r="G18" s="139">
        <v>6.6</v>
      </c>
      <c r="H18" s="139" t="s">
        <v>268</v>
      </c>
      <c r="I18" s="139">
        <f t="shared" si="4"/>
        <v>0.39999999999999947</v>
      </c>
      <c r="J18" s="140">
        <v>4</v>
      </c>
      <c r="K18" s="141">
        <v>6</v>
      </c>
      <c r="L18" s="140">
        <f t="shared" si="1"/>
        <v>2</v>
      </c>
      <c r="M18" s="137" t="s">
        <v>302</v>
      </c>
      <c r="N18" s="142">
        <v>3</v>
      </c>
      <c r="O18" s="143" t="s">
        <v>381</v>
      </c>
      <c r="P18" s="140">
        <v>3</v>
      </c>
      <c r="Q18" s="137" t="s">
        <v>366</v>
      </c>
      <c r="R18" s="142">
        <v>2</v>
      </c>
      <c r="S18" s="137" t="s">
        <v>336</v>
      </c>
      <c r="T18" s="140">
        <f t="shared" si="2"/>
        <v>10</v>
      </c>
      <c r="U18" s="142">
        <v>3</v>
      </c>
      <c r="V18" s="137" t="s">
        <v>343</v>
      </c>
      <c r="W18" s="139">
        <f t="shared" si="3"/>
        <v>3.3333333333333335</v>
      </c>
      <c r="X18" s="140" t="s">
        <v>21</v>
      </c>
      <c r="Y18" s="137" t="s">
        <v>325</v>
      </c>
      <c r="Z18" s="140" t="s">
        <v>21</v>
      </c>
      <c r="AA18" s="144" t="s">
        <v>396</v>
      </c>
    </row>
    <row r="19" spans="1:27" ht="146.25" customHeight="1" x14ac:dyDescent="0.25">
      <c r="A19" s="126">
        <v>5</v>
      </c>
      <c r="B19" s="173">
        <v>2</v>
      </c>
      <c r="C19" s="127" t="s">
        <v>233</v>
      </c>
      <c r="D19" s="128" t="s">
        <v>272</v>
      </c>
      <c r="E19" s="127" t="s">
        <v>199</v>
      </c>
      <c r="F19" s="129">
        <v>3.1</v>
      </c>
      <c r="G19" s="129">
        <v>3.2</v>
      </c>
      <c r="H19" s="129" t="s">
        <v>269</v>
      </c>
      <c r="I19" s="129">
        <f t="shared" si="4"/>
        <v>0.10000000000000009</v>
      </c>
      <c r="J19" s="130">
        <v>3</v>
      </c>
      <c r="K19" s="131">
        <v>4</v>
      </c>
      <c r="L19" s="130">
        <f t="shared" si="1"/>
        <v>1</v>
      </c>
      <c r="M19" s="127" t="s">
        <v>295</v>
      </c>
      <c r="N19" s="133">
        <v>3</v>
      </c>
      <c r="O19" s="132" t="s">
        <v>382</v>
      </c>
      <c r="P19" s="130">
        <v>2</v>
      </c>
      <c r="Q19" s="127" t="s">
        <v>358</v>
      </c>
      <c r="R19" s="133">
        <v>3</v>
      </c>
      <c r="S19" s="127" t="s">
        <v>284</v>
      </c>
      <c r="T19" s="130">
        <f t="shared" si="2"/>
        <v>9</v>
      </c>
      <c r="U19" s="130">
        <v>1</v>
      </c>
      <c r="V19" s="127" t="s">
        <v>289</v>
      </c>
      <c r="W19" s="129">
        <f t="shared" si="3"/>
        <v>9</v>
      </c>
      <c r="X19" s="130" t="s">
        <v>20</v>
      </c>
      <c r="Y19" s="127" t="s">
        <v>291</v>
      </c>
      <c r="Z19" s="130" t="s">
        <v>20</v>
      </c>
      <c r="AA19" s="135" t="s">
        <v>400</v>
      </c>
    </row>
    <row r="20" spans="1:27" ht="146.25" customHeight="1" x14ac:dyDescent="0.25">
      <c r="A20" s="126">
        <v>20</v>
      </c>
      <c r="B20" s="174"/>
      <c r="C20" s="118" t="s">
        <v>248</v>
      </c>
      <c r="D20" s="119" t="s">
        <v>273</v>
      </c>
      <c r="E20" s="118" t="s">
        <v>199</v>
      </c>
      <c r="F20" s="108">
        <v>8</v>
      </c>
      <c r="G20" s="108">
        <v>8.1999999999999993</v>
      </c>
      <c r="H20" s="108" t="s">
        <v>269</v>
      </c>
      <c r="I20" s="108">
        <f t="shared" si="4"/>
        <v>0.19999999999999929</v>
      </c>
      <c r="J20" s="120">
        <v>4</v>
      </c>
      <c r="K20" s="121">
        <v>5</v>
      </c>
      <c r="L20" s="120">
        <f t="shared" si="1"/>
        <v>1</v>
      </c>
      <c r="M20" s="118" t="s">
        <v>286</v>
      </c>
      <c r="N20" s="117">
        <v>3</v>
      </c>
      <c r="O20" s="122" t="s">
        <v>382</v>
      </c>
      <c r="P20" s="120">
        <v>2</v>
      </c>
      <c r="Q20" s="118" t="s">
        <v>358</v>
      </c>
      <c r="R20" s="117">
        <v>3</v>
      </c>
      <c r="S20" s="118" t="s">
        <v>284</v>
      </c>
      <c r="T20" s="120">
        <f t="shared" si="2"/>
        <v>9</v>
      </c>
      <c r="U20" s="120">
        <v>1</v>
      </c>
      <c r="V20" s="118" t="s">
        <v>303</v>
      </c>
      <c r="W20" s="108">
        <f t="shared" si="3"/>
        <v>9</v>
      </c>
      <c r="X20" s="120" t="s">
        <v>20</v>
      </c>
      <c r="Y20" s="118" t="s">
        <v>291</v>
      </c>
      <c r="Z20" s="120" t="s">
        <v>20</v>
      </c>
      <c r="AA20" s="136" t="s">
        <v>393</v>
      </c>
    </row>
    <row r="21" spans="1:27" ht="146.25" customHeight="1" x14ac:dyDescent="0.25">
      <c r="A21" s="126">
        <v>25</v>
      </c>
      <c r="B21" s="174"/>
      <c r="C21" s="118" t="s">
        <v>253</v>
      </c>
      <c r="D21" s="119" t="s">
        <v>275</v>
      </c>
      <c r="E21" s="118" t="s">
        <v>199</v>
      </c>
      <c r="F21" s="108">
        <v>13.3</v>
      </c>
      <c r="G21" s="108">
        <v>13.4</v>
      </c>
      <c r="H21" s="108" t="s">
        <v>268</v>
      </c>
      <c r="I21" s="108">
        <f t="shared" si="4"/>
        <v>9.9999999999999645E-2</v>
      </c>
      <c r="J21" s="120">
        <v>4</v>
      </c>
      <c r="K21" s="121">
        <v>6</v>
      </c>
      <c r="L21" s="120">
        <f t="shared" si="1"/>
        <v>2</v>
      </c>
      <c r="M21" s="118" t="s">
        <v>316</v>
      </c>
      <c r="N21" s="117">
        <v>3</v>
      </c>
      <c r="O21" s="122" t="s">
        <v>381</v>
      </c>
      <c r="P21" s="120">
        <v>2</v>
      </c>
      <c r="Q21" s="118" t="s">
        <v>358</v>
      </c>
      <c r="R21" s="120">
        <v>2</v>
      </c>
      <c r="S21" s="118" t="s">
        <v>332</v>
      </c>
      <c r="T21" s="120">
        <f t="shared" si="2"/>
        <v>9</v>
      </c>
      <c r="U21" s="120">
        <v>1</v>
      </c>
      <c r="V21" s="118" t="s">
        <v>309</v>
      </c>
      <c r="W21" s="108">
        <f t="shared" si="3"/>
        <v>9</v>
      </c>
      <c r="X21" s="120" t="s">
        <v>21</v>
      </c>
      <c r="Y21" s="118" t="s">
        <v>324</v>
      </c>
      <c r="Z21" s="120" t="s">
        <v>20</v>
      </c>
      <c r="AA21" s="136" t="s">
        <v>393</v>
      </c>
    </row>
    <row r="22" spans="1:27" ht="146.25" customHeight="1" x14ac:dyDescent="0.25">
      <c r="A22" s="126">
        <v>29</v>
      </c>
      <c r="B22" s="174"/>
      <c r="C22" s="118" t="s">
        <v>257</v>
      </c>
      <c r="D22" s="119" t="s">
        <v>275</v>
      </c>
      <c r="E22" s="118" t="s">
        <v>199</v>
      </c>
      <c r="F22" s="108">
        <v>15</v>
      </c>
      <c r="G22" s="108">
        <v>15.1</v>
      </c>
      <c r="H22" s="108" t="s">
        <v>269</v>
      </c>
      <c r="I22" s="108">
        <f t="shared" si="4"/>
        <v>9.9999999999999645E-2</v>
      </c>
      <c r="J22" s="120">
        <v>4</v>
      </c>
      <c r="K22" s="121">
        <v>5</v>
      </c>
      <c r="L22" s="120">
        <f t="shared" si="1"/>
        <v>1</v>
      </c>
      <c r="M22" s="118" t="s">
        <v>286</v>
      </c>
      <c r="N22" s="117">
        <v>3</v>
      </c>
      <c r="O22" s="122" t="s">
        <v>382</v>
      </c>
      <c r="P22" s="120">
        <v>2</v>
      </c>
      <c r="Q22" s="118" t="s">
        <v>358</v>
      </c>
      <c r="R22" s="120">
        <v>3</v>
      </c>
      <c r="S22" s="118" t="s">
        <v>296</v>
      </c>
      <c r="T22" s="120">
        <f t="shared" si="2"/>
        <v>9</v>
      </c>
      <c r="U22" s="120">
        <v>1</v>
      </c>
      <c r="V22" s="118" t="s">
        <v>318</v>
      </c>
      <c r="W22" s="108">
        <f t="shared" si="3"/>
        <v>9</v>
      </c>
      <c r="X22" s="120" t="s">
        <v>20</v>
      </c>
      <c r="Y22" s="118" t="s">
        <v>291</v>
      </c>
      <c r="Z22" s="120" t="s">
        <v>20</v>
      </c>
      <c r="AA22" s="136" t="s">
        <v>393</v>
      </c>
    </row>
    <row r="23" spans="1:27" ht="146.25" customHeight="1" x14ac:dyDescent="0.25">
      <c r="A23" s="126">
        <v>34</v>
      </c>
      <c r="B23" s="174"/>
      <c r="C23" s="118" t="s">
        <v>262</v>
      </c>
      <c r="D23" s="119" t="s">
        <v>277</v>
      </c>
      <c r="E23" s="118" t="s">
        <v>199</v>
      </c>
      <c r="F23" s="108">
        <v>24.5</v>
      </c>
      <c r="G23" s="108">
        <v>24.6</v>
      </c>
      <c r="H23" s="108" t="s">
        <v>269</v>
      </c>
      <c r="I23" s="108">
        <f t="shared" si="4"/>
        <v>0.10000000000000142</v>
      </c>
      <c r="J23" s="120">
        <v>4</v>
      </c>
      <c r="K23" s="121">
        <v>6</v>
      </c>
      <c r="L23" s="120">
        <f t="shared" si="1"/>
        <v>2</v>
      </c>
      <c r="M23" s="118" t="s">
        <v>331</v>
      </c>
      <c r="N23" s="117">
        <v>3</v>
      </c>
      <c r="O23" s="122" t="s">
        <v>382</v>
      </c>
      <c r="P23" s="120">
        <v>2</v>
      </c>
      <c r="Q23" s="118" t="s">
        <v>358</v>
      </c>
      <c r="R23" s="120">
        <v>2</v>
      </c>
      <c r="S23" s="118" t="s">
        <v>332</v>
      </c>
      <c r="T23" s="120">
        <f t="shared" si="2"/>
        <v>9</v>
      </c>
      <c r="U23" s="120">
        <v>1</v>
      </c>
      <c r="V23" s="118" t="s">
        <v>334</v>
      </c>
      <c r="W23" s="108">
        <f t="shared" si="3"/>
        <v>9</v>
      </c>
      <c r="X23" s="120" t="s">
        <v>21</v>
      </c>
      <c r="Y23" s="118" t="s">
        <v>335</v>
      </c>
      <c r="Z23" s="120" t="s">
        <v>204</v>
      </c>
      <c r="AA23" s="136" t="s">
        <v>390</v>
      </c>
    </row>
    <row r="24" spans="1:27" ht="146.25" customHeight="1" x14ac:dyDescent="0.25">
      <c r="A24" s="126">
        <v>10</v>
      </c>
      <c r="B24" s="174"/>
      <c r="C24" s="118" t="s">
        <v>238</v>
      </c>
      <c r="D24" s="119" t="s">
        <v>272</v>
      </c>
      <c r="E24" s="118" t="s">
        <v>199</v>
      </c>
      <c r="F24" s="108">
        <v>4.4000000000000004</v>
      </c>
      <c r="G24" s="108">
        <v>4.7</v>
      </c>
      <c r="H24" s="108" t="s">
        <v>269</v>
      </c>
      <c r="I24" s="108">
        <f t="shared" si="4"/>
        <v>0.29999999999999982</v>
      </c>
      <c r="J24" s="120">
        <v>4</v>
      </c>
      <c r="K24" s="121">
        <v>5</v>
      </c>
      <c r="L24" s="120">
        <f t="shared" si="1"/>
        <v>1</v>
      </c>
      <c r="M24" s="118" t="s">
        <v>286</v>
      </c>
      <c r="N24" s="117">
        <v>3</v>
      </c>
      <c r="O24" s="122" t="s">
        <v>382</v>
      </c>
      <c r="P24" s="120">
        <v>2</v>
      </c>
      <c r="Q24" s="118" t="s">
        <v>371</v>
      </c>
      <c r="R24" s="117">
        <v>3</v>
      </c>
      <c r="S24" s="118" t="s">
        <v>284</v>
      </c>
      <c r="T24" s="120">
        <f t="shared" si="2"/>
        <v>9</v>
      </c>
      <c r="U24" s="120">
        <v>2</v>
      </c>
      <c r="V24" s="118" t="s">
        <v>343</v>
      </c>
      <c r="W24" s="108">
        <f t="shared" si="3"/>
        <v>4.5</v>
      </c>
      <c r="X24" s="120" t="s">
        <v>20</v>
      </c>
      <c r="Y24" s="118" t="s">
        <v>314</v>
      </c>
      <c r="Z24" s="120" t="s">
        <v>20</v>
      </c>
      <c r="AA24" s="136" t="s">
        <v>393</v>
      </c>
    </row>
    <row r="25" spans="1:27" ht="146.25" customHeight="1" x14ac:dyDescent="0.25">
      <c r="A25" s="126">
        <v>12</v>
      </c>
      <c r="B25" s="174"/>
      <c r="C25" s="118" t="s">
        <v>240</v>
      </c>
      <c r="D25" s="119" t="s">
        <v>272</v>
      </c>
      <c r="E25" s="118" t="s">
        <v>199</v>
      </c>
      <c r="F25" s="108">
        <v>4.9000000000000004</v>
      </c>
      <c r="G25" s="108">
        <v>5.4</v>
      </c>
      <c r="H25" s="108" t="s">
        <v>268</v>
      </c>
      <c r="I25" s="108">
        <f t="shared" si="4"/>
        <v>0.5</v>
      </c>
      <c r="J25" s="120">
        <v>4</v>
      </c>
      <c r="K25" s="121">
        <v>5</v>
      </c>
      <c r="L25" s="120">
        <f t="shared" si="1"/>
        <v>1</v>
      </c>
      <c r="M25" s="118" t="s">
        <v>286</v>
      </c>
      <c r="N25" s="117">
        <v>3</v>
      </c>
      <c r="O25" s="122" t="s">
        <v>382</v>
      </c>
      <c r="P25" s="120">
        <v>2</v>
      </c>
      <c r="Q25" s="118" t="s">
        <v>372</v>
      </c>
      <c r="R25" s="117">
        <v>3</v>
      </c>
      <c r="S25" s="118" t="s">
        <v>284</v>
      </c>
      <c r="T25" s="120">
        <f t="shared" si="2"/>
        <v>9</v>
      </c>
      <c r="U25" s="120">
        <v>2</v>
      </c>
      <c r="V25" s="118" t="s">
        <v>343</v>
      </c>
      <c r="W25" s="108">
        <f t="shared" si="3"/>
        <v>4.5</v>
      </c>
      <c r="X25" s="120" t="s">
        <v>21</v>
      </c>
      <c r="Y25" s="118" t="s">
        <v>298</v>
      </c>
      <c r="Z25" s="120" t="s">
        <v>20</v>
      </c>
      <c r="AA25" s="136" t="s">
        <v>393</v>
      </c>
    </row>
    <row r="26" spans="1:27" ht="146.25" customHeight="1" x14ac:dyDescent="0.25">
      <c r="A26" s="126">
        <v>32</v>
      </c>
      <c r="B26" s="174"/>
      <c r="C26" s="118" t="s">
        <v>260</v>
      </c>
      <c r="D26" s="119" t="s">
        <v>276</v>
      </c>
      <c r="E26" s="118" t="s">
        <v>199</v>
      </c>
      <c r="F26" s="108">
        <v>18.3</v>
      </c>
      <c r="G26" s="108">
        <v>18.600000000000001</v>
      </c>
      <c r="H26" s="108" t="s">
        <v>268</v>
      </c>
      <c r="I26" s="108">
        <f t="shared" si="4"/>
        <v>0.30000000000000071</v>
      </c>
      <c r="J26" s="120">
        <v>4</v>
      </c>
      <c r="K26" s="121">
        <v>5</v>
      </c>
      <c r="L26" s="120">
        <f t="shared" si="1"/>
        <v>1</v>
      </c>
      <c r="M26" s="118" t="s">
        <v>286</v>
      </c>
      <c r="N26" s="117">
        <v>3</v>
      </c>
      <c r="O26" s="122" t="s">
        <v>382</v>
      </c>
      <c r="P26" s="120">
        <v>2</v>
      </c>
      <c r="Q26" s="118" t="s">
        <v>360</v>
      </c>
      <c r="R26" s="120">
        <v>3</v>
      </c>
      <c r="S26" s="118" t="s">
        <v>337</v>
      </c>
      <c r="T26" s="120">
        <f t="shared" si="2"/>
        <v>9</v>
      </c>
      <c r="U26" s="120">
        <v>2</v>
      </c>
      <c r="V26" s="118" t="s">
        <v>290</v>
      </c>
      <c r="W26" s="108">
        <f t="shared" si="3"/>
        <v>4.5</v>
      </c>
      <c r="X26" s="120" t="s">
        <v>20</v>
      </c>
      <c r="Y26" s="118" t="s">
        <v>327</v>
      </c>
      <c r="Z26" s="120" t="s">
        <v>204</v>
      </c>
      <c r="AA26" s="136" t="s">
        <v>390</v>
      </c>
    </row>
    <row r="27" spans="1:27" ht="146.25" customHeight="1" x14ac:dyDescent="0.25">
      <c r="A27" s="126">
        <v>39</v>
      </c>
      <c r="B27" s="174"/>
      <c r="C27" s="118" t="s">
        <v>25</v>
      </c>
      <c r="D27" s="119" t="s">
        <v>280</v>
      </c>
      <c r="E27" s="118" t="s">
        <v>25</v>
      </c>
      <c r="F27" s="108" t="s">
        <v>201</v>
      </c>
      <c r="G27" s="108" t="s">
        <v>201</v>
      </c>
      <c r="H27" s="108" t="s">
        <v>201</v>
      </c>
      <c r="I27" s="108" t="s">
        <v>201</v>
      </c>
      <c r="J27" s="120">
        <v>4</v>
      </c>
      <c r="K27" s="121">
        <v>5</v>
      </c>
      <c r="L27" s="120">
        <f t="shared" si="1"/>
        <v>1</v>
      </c>
      <c r="M27" s="118" t="s">
        <v>349</v>
      </c>
      <c r="N27" s="117">
        <v>3</v>
      </c>
      <c r="O27" s="122" t="s">
        <v>382</v>
      </c>
      <c r="P27" s="120">
        <v>3</v>
      </c>
      <c r="Q27" s="118" t="s">
        <v>373</v>
      </c>
      <c r="R27" s="120">
        <v>2</v>
      </c>
      <c r="S27" s="118" t="s">
        <v>350</v>
      </c>
      <c r="T27" s="120">
        <f t="shared" si="2"/>
        <v>9</v>
      </c>
      <c r="U27" s="120">
        <v>2</v>
      </c>
      <c r="V27" s="118" t="s">
        <v>356</v>
      </c>
      <c r="W27" s="108">
        <f t="shared" si="3"/>
        <v>4.5</v>
      </c>
      <c r="X27" s="120" t="s">
        <v>20</v>
      </c>
      <c r="Y27" s="118" t="s">
        <v>355</v>
      </c>
      <c r="Z27" s="120" t="s">
        <v>21</v>
      </c>
      <c r="AA27" s="136" t="s">
        <v>391</v>
      </c>
    </row>
    <row r="28" spans="1:27" ht="146.25" customHeight="1" x14ac:dyDescent="0.25">
      <c r="A28" s="126">
        <v>40</v>
      </c>
      <c r="B28" s="174"/>
      <c r="C28" s="118" t="s">
        <v>24</v>
      </c>
      <c r="D28" s="119" t="s">
        <v>280</v>
      </c>
      <c r="E28" s="118" t="s">
        <v>24</v>
      </c>
      <c r="F28" s="108" t="s">
        <v>201</v>
      </c>
      <c r="G28" s="108" t="s">
        <v>201</v>
      </c>
      <c r="H28" s="108" t="s">
        <v>201</v>
      </c>
      <c r="I28" s="108" t="s">
        <v>201</v>
      </c>
      <c r="J28" s="120">
        <v>4</v>
      </c>
      <c r="K28" s="121">
        <v>5</v>
      </c>
      <c r="L28" s="120">
        <f t="shared" si="1"/>
        <v>1</v>
      </c>
      <c r="M28" s="118" t="s">
        <v>361</v>
      </c>
      <c r="N28" s="117">
        <v>3</v>
      </c>
      <c r="O28" s="122" t="s">
        <v>382</v>
      </c>
      <c r="P28" s="120">
        <v>3</v>
      </c>
      <c r="Q28" s="118" t="s">
        <v>362</v>
      </c>
      <c r="R28" s="120">
        <v>2</v>
      </c>
      <c r="S28" s="118" t="s">
        <v>357</v>
      </c>
      <c r="T28" s="120">
        <f t="shared" si="2"/>
        <v>9</v>
      </c>
      <c r="U28" s="120">
        <v>3</v>
      </c>
      <c r="V28" s="118" t="s">
        <v>363</v>
      </c>
      <c r="W28" s="108">
        <f t="shared" si="3"/>
        <v>3</v>
      </c>
      <c r="X28" s="120" t="s">
        <v>20</v>
      </c>
      <c r="Y28" s="118" t="s">
        <v>364</v>
      </c>
      <c r="Z28" s="120" t="s">
        <v>20</v>
      </c>
      <c r="AA28" s="136" t="s">
        <v>392</v>
      </c>
    </row>
    <row r="29" spans="1:27" ht="146.25" customHeight="1" x14ac:dyDescent="0.25">
      <c r="A29" s="126">
        <v>8</v>
      </c>
      <c r="B29" s="174"/>
      <c r="C29" s="118" t="s">
        <v>236</v>
      </c>
      <c r="D29" s="119" t="s">
        <v>272</v>
      </c>
      <c r="E29" s="118" t="s">
        <v>199</v>
      </c>
      <c r="F29" s="108">
        <v>3.9</v>
      </c>
      <c r="G29" s="108">
        <v>4.0999999999999996</v>
      </c>
      <c r="H29" s="108" t="s">
        <v>268</v>
      </c>
      <c r="I29" s="108">
        <f>G29-F29</f>
        <v>0.19999999999999973</v>
      </c>
      <c r="J29" s="120">
        <v>5</v>
      </c>
      <c r="K29" s="121">
        <v>6</v>
      </c>
      <c r="L29" s="120">
        <f t="shared" si="1"/>
        <v>1</v>
      </c>
      <c r="M29" s="118" t="s">
        <v>317</v>
      </c>
      <c r="N29" s="117">
        <v>3</v>
      </c>
      <c r="O29" s="122" t="s">
        <v>381</v>
      </c>
      <c r="P29" s="120">
        <v>2</v>
      </c>
      <c r="Q29" s="118" t="s">
        <v>358</v>
      </c>
      <c r="R29" s="117">
        <v>2</v>
      </c>
      <c r="S29" s="118" t="s">
        <v>333</v>
      </c>
      <c r="T29" s="120">
        <f t="shared" si="2"/>
        <v>8</v>
      </c>
      <c r="U29" s="120">
        <v>1</v>
      </c>
      <c r="V29" s="118" t="s">
        <v>310</v>
      </c>
      <c r="W29" s="108">
        <f t="shared" si="3"/>
        <v>8</v>
      </c>
      <c r="X29" s="120" t="s">
        <v>21</v>
      </c>
      <c r="Y29" s="118" t="s">
        <v>294</v>
      </c>
      <c r="Z29" s="120" t="s">
        <v>20</v>
      </c>
      <c r="AA29" s="136" t="s">
        <v>393</v>
      </c>
    </row>
    <row r="30" spans="1:27" ht="146.25" customHeight="1" x14ac:dyDescent="0.25">
      <c r="A30" s="126">
        <v>28</v>
      </c>
      <c r="B30" s="174"/>
      <c r="C30" s="118" t="s">
        <v>256</v>
      </c>
      <c r="D30" s="119" t="s">
        <v>275</v>
      </c>
      <c r="E30" s="118" t="s">
        <v>199</v>
      </c>
      <c r="F30" s="108">
        <v>14.4</v>
      </c>
      <c r="G30" s="108">
        <v>14.8</v>
      </c>
      <c r="H30" s="108" t="s">
        <v>268</v>
      </c>
      <c r="I30" s="108">
        <f>G30-F30</f>
        <v>0.40000000000000036</v>
      </c>
      <c r="J30" s="120">
        <v>4</v>
      </c>
      <c r="K30" s="121">
        <v>5</v>
      </c>
      <c r="L30" s="120">
        <f t="shared" si="1"/>
        <v>1</v>
      </c>
      <c r="M30" s="118" t="s">
        <v>403</v>
      </c>
      <c r="N30" s="117">
        <v>3</v>
      </c>
      <c r="O30" s="122" t="s">
        <v>382</v>
      </c>
      <c r="P30" s="120">
        <v>2</v>
      </c>
      <c r="Q30" s="118" t="s">
        <v>358</v>
      </c>
      <c r="R30" s="120">
        <v>2</v>
      </c>
      <c r="S30" s="118" t="s">
        <v>332</v>
      </c>
      <c r="T30" s="120">
        <f t="shared" si="2"/>
        <v>8</v>
      </c>
      <c r="U30" s="120">
        <v>1</v>
      </c>
      <c r="V30" s="118" t="s">
        <v>321</v>
      </c>
      <c r="W30" s="108">
        <f t="shared" si="3"/>
        <v>8</v>
      </c>
      <c r="X30" s="120" t="s">
        <v>21</v>
      </c>
      <c r="Y30" s="118" t="s">
        <v>320</v>
      </c>
      <c r="Z30" s="120" t="s">
        <v>20</v>
      </c>
      <c r="AA30" s="136" t="s">
        <v>393</v>
      </c>
    </row>
    <row r="31" spans="1:27" ht="146.25" customHeight="1" x14ac:dyDescent="0.25">
      <c r="A31" s="126">
        <v>30</v>
      </c>
      <c r="B31" s="174"/>
      <c r="C31" s="118" t="s">
        <v>258</v>
      </c>
      <c r="D31" s="119" t="s">
        <v>275</v>
      </c>
      <c r="E31" s="118" t="s">
        <v>199</v>
      </c>
      <c r="F31" s="108">
        <v>15.2</v>
      </c>
      <c r="G31" s="108" t="s">
        <v>201</v>
      </c>
      <c r="H31" s="108" t="s">
        <v>269</v>
      </c>
      <c r="I31" s="108" t="s">
        <v>201</v>
      </c>
      <c r="J31" s="120">
        <v>5</v>
      </c>
      <c r="K31" s="121">
        <v>6</v>
      </c>
      <c r="L31" s="120">
        <f t="shared" si="1"/>
        <v>1</v>
      </c>
      <c r="M31" s="118" t="s">
        <v>319</v>
      </c>
      <c r="N31" s="117">
        <v>3</v>
      </c>
      <c r="O31" s="122" t="s">
        <v>287</v>
      </c>
      <c r="P31" s="120">
        <v>2</v>
      </c>
      <c r="Q31" s="118" t="s">
        <v>371</v>
      </c>
      <c r="R31" s="120">
        <v>2</v>
      </c>
      <c r="S31" s="118" t="s">
        <v>332</v>
      </c>
      <c r="T31" s="120">
        <f t="shared" si="2"/>
        <v>8</v>
      </c>
      <c r="U31" s="120">
        <v>1</v>
      </c>
      <c r="V31" s="118" t="s">
        <v>322</v>
      </c>
      <c r="W31" s="108">
        <f t="shared" si="3"/>
        <v>8</v>
      </c>
      <c r="X31" s="120" t="s">
        <v>21</v>
      </c>
      <c r="Y31" s="118" t="s">
        <v>323</v>
      </c>
      <c r="Z31" s="120" t="s">
        <v>20</v>
      </c>
      <c r="AA31" s="136" t="s">
        <v>393</v>
      </c>
    </row>
    <row r="32" spans="1:27" ht="146.25" customHeight="1" x14ac:dyDescent="0.25">
      <c r="A32" s="126">
        <v>37</v>
      </c>
      <c r="B32" s="174"/>
      <c r="C32" s="118" t="s">
        <v>265</v>
      </c>
      <c r="D32" s="119" t="s">
        <v>277</v>
      </c>
      <c r="E32" s="118" t="s">
        <v>199</v>
      </c>
      <c r="F32" s="108">
        <v>24.7</v>
      </c>
      <c r="G32" s="108">
        <v>24.9</v>
      </c>
      <c r="H32" s="108" t="s">
        <v>268</v>
      </c>
      <c r="I32" s="108">
        <f t="shared" ref="I32:I43" si="5">G32-F32</f>
        <v>0.19999999999999929</v>
      </c>
      <c r="J32" s="120">
        <v>5</v>
      </c>
      <c r="K32" s="121">
        <v>6</v>
      </c>
      <c r="L32" s="120">
        <f t="shared" si="1"/>
        <v>1</v>
      </c>
      <c r="M32" s="118" t="s">
        <v>341</v>
      </c>
      <c r="N32" s="117">
        <v>3</v>
      </c>
      <c r="O32" s="122" t="s">
        <v>384</v>
      </c>
      <c r="P32" s="120">
        <v>2</v>
      </c>
      <c r="Q32" s="118" t="s">
        <v>358</v>
      </c>
      <c r="R32" s="120">
        <v>2</v>
      </c>
      <c r="S32" s="118" t="s">
        <v>332</v>
      </c>
      <c r="T32" s="120">
        <f t="shared" si="2"/>
        <v>8</v>
      </c>
      <c r="U32" s="120">
        <v>1</v>
      </c>
      <c r="V32" s="118" t="s">
        <v>340</v>
      </c>
      <c r="W32" s="108">
        <f t="shared" si="3"/>
        <v>8</v>
      </c>
      <c r="X32" s="120" t="s">
        <v>21</v>
      </c>
      <c r="Y32" s="118" t="s">
        <v>345</v>
      </c>
      <c r="Z32" s="120" t="s">
        <v>204</v>
      </c>
      <c r="AA32" s="136" t="s">
        <v>390</v>
      </c>
    </row>
    <row r="33" spans="1:27" ht="146.25" customHeight="1" thickBot="1" x14ac:dyDescent="0.3">
      <c r="A33" s="126">
        <v>35</v>
      </c>
      <c r="B33" s="175"/>
      <c r="C33" s="137" t="s">
        <v>263</v>
      </c>
      <c r="D33" s="138" t="s">
        <v>277</v>
      </c>
      <c r="E33" s="137" t="s">
        <v>199</v>
      </c>
      <c r="F33" s="139">
        <v>24.6</v>
      </c>
      <c r="G33" s="139">
        <v>24.7</v>
      </c>
      <c r="H33" s="139" t="s">
        <v>268</v>
      </c>
      <c r="I33" s="139">
        <f t="shared" si="5"/>
        <v>9.9999999999997868E-2</v>
      </c>
      <c r="J33" s="140">
        <v>4</v>
      </c>
      <c r="K33" s="141">
        <v>6</v>
      </c>
      <c r="L33" s="140">
        <f t="shared" si="1"/>
        <v>2</v>
      </c>
      <c r="M33" s="137" t="s">
        <v>203</v>
      </c>
      <c r="N33" s="142">
        <v>3</v>
      </c>
      <c r="O33" s="143" t="s">
        <v>382</v>
      </c>
      <c r="P33" s="140">
        <v>2</v>
      </c>
      <c r="Q33" s="137" t="s">
        <v>360</v>
      </c>
      <c r="R33" s="140">
        <v>1</v>
      </c>
      <c r="S33" s="137" t="s">
        <v>281</v>
      </c>
      <c r="T33" s="140">
        <f t="shared" si="2"/>
        <v>8</v>
      </c>
      <c r="U33" s="140">
        <v>2</v>
      </c>
      <c r="V33" s="137" t="s">
        <v>344</v>
      </c>
      <c r="W33" s="139">
        <f t="shared" si="3"/>
        <v>4</v>
      </c>
      <c r="X33" s="140" t="s">
        <v>20</v>
      </c>
      <c r="Y33" s="137" t="s">
        <v>338</v>
      </c>
      <c r="Z33" s="140" t="s">
        <v>204</v>
      </c>
      <c r="AA33" s="144" t="s">
        <v>390</v>
      </c>
    </row>
    <row r="34" spans="1:27" ht="146.25" customHeight="1" x14ac:dyDescent="0.25">
      <c r="A34" s="126">
        <v>1</v>
      </c>
      <c r="B34" s="173">
        <v>3</v>
      </c>
      <c r="C34" s="127" t="s">
        <v>230</v>
      </c>
      <c r="D34" s="128" t="s">
        <v>270</v>
      </c>
      <c r="E34" s="127" t="s">
        <v>199</v>
      </c>
      <c r="F34" s="129">
        <v>0.3</v>
      </c>
      <c r="G34" s="129">
        <v>0.8</v>
      </c>
      <c r="H34" s="129" t="s">
        <v>268</v>
      </c>
      <c r="I34" s="129">
        <f t="shared" si="5"/>
        <v>0.5</v>
      </c>
      <c r="J34" s="130">
        <v>4</v>
      </c>
      <c r="K34" s="131">
        <v>5</v>
      </c>
      <c r="L34" s="130">
        <f t="shared" si="1"/>
        <v>1</v>
      </c>
      <c r="M34" s="127" t="s">
        <v>286</v>
      </c>
      <c r="N34" s="130">
        <v>3</v>
      </c>
      <c r="O34" s="132" t="s">
        <v>382</v>
      </c>
      <c r="P34" s="130">
        <v>1</v>
      </c>
      <c r="Q34" s="127" t="s">
        <v>351</v>
      </c>
      <c r="R34" s="130">
        <v>1</v>
      </c>
      <c r="S34" s="127" t="s">
        <v>281</v>
      </c>
      <c r="T34" s="130">
        <f t="shared" si="2"/>
        <v>6</v>
      </c>
      <c r="U34" s="133">
        <v>2</v>
      </c>
      <c r="V34" s="134" t="s">
        <v>342</v>
      </c>
      <c r="W34" s="129">
        <f t="shared" si="3"/>
        <v>3</v>
      </c>
      <c r="X34" s="130" t="s">
        <v>20</v>
      </c>
      <c r="Y34" s="127" t="s">
        <v>374</v>
      </c>
      <c r="Z34" s="130" t="s">
        <v>204</v>
      </c>
      <c r="AA34" s="135" t="s">
        <v>390</v>
      </c>
    </row>
    <row r="35" spans="1:27" ht="146.25" customHeight="1" x14ac:dyDescent="0.25">
      <c r="A35" s="126">
        <v>6</v>
      </c>
      <c r="B35" s="174"/>
      <c r="C35" s="118" t="s">
        <v>234</v>
      </c>
      <c r="D35" s="119" t="s">
        <v>272</v>
      </c>
      <c r="E35" s="118" t="s">
        <v>199</v>
      </c>
      <c r="F35" s="108">
        <v>3.3</v>
      </c>
      <c r="G35" s="108">
        <v>3.4</v>
      </c>
      <c r="H35" s="108" t="s">
        <v>269</v>
      </c>
      <c r="I35" s="108">
        <f t="shared" si="5"/>
        <v>0.10000000000000009</v>
      </c>
      <c r="J35" s="120">
        <v>2</v>
      </c>
      <c r="K35" s="121">
        <v>3</v>
      </c>
      <c r="L35" s="120">
        <f t="shared" si="1"/>
        <v>1</v>
      </c>
      <c r="M35" s="118" t="s">
        <v>375</v>
      </c>
      <c r="N35" s="117">
        <v>2</v>
      </c>
      <c r="O35" s="122" t="s">
        <v>385</v>
      </c>
      <c r="P35" s="120">
        <v>1</v>
      </c>
      <c r="Q35" s="118" t="s">
        <v>352</v>
      </c>
      <c r="R35" s="120">
        <v>1</v>
      </c>
      <c r="S35" s="118" t="s">
        <v>281</v>
      </c>
      <c r="T35" s="120">
        <f t="shared" si="2"/>
        <v>5</v>
      </c>
      <c r="U35" s="120">
        <v>2</v>
      </c>
      <c r="V35" s="118" t="s">
        <v>376</v>
      </c>
      <c r="W35" s="108">
        <f t="shared" si="3"/>
        <v>2.5</v>
      </c>
      <c r="X35" s="120" t="s">
        <v>20</v>
      </c>
      <c r="Y35" s="118" t="s">
        <v>315</v>
      </c>
      <c r="Z35" s="120" t="s">
        <v>204</v>
      </c>
      <c r="AA35" s="136" t="s">
        <v>390</v>
      </c>
    </row>
    <row r="36" spans="1:27" ht="146.25" customHeight="1" x14ac:dyDescent="0.25">
      <c r="A36" s="126">
        <v>9</v>
      </c>
      <c r="B36" s="174"/>
      <c r="C36" s="118" t="s">
        <v>237</v>
      </c>
      <c r="D36" s="119" t="s">
        <v>272</v>
      </c>
      <c r="E36" s="118" t="s">
        <v>199</v>
      </c>
      <c r="F36" s="108">
        <v>4.3</v>
      </c>
      <c r="G36" s="108">
        <v>4.5999999999999996</v>
      </c>
      <c r="H36" s="108" t="s">
        <v>268</v>
      </c>
      <c r="I36" s="108">
        <f t="shared" si="5"/>
        <v>0.29999999999999982</v>
      </c>
      <c r="J36" s="120">
        <v>2</v>
      </c>
      <c r="K36" s="121">
        <v>3</v>
      </c>
      <c r="L36" s="120">
        <f t="shared" si="1"/>
        <v>1</v>
      </c>
      <c r="M36" s="118" t="s">
        <v>375</v>
      </c>
      <c r="N36" s="117">
        <v>2</v>
      </c>
      <c r="O36" s="122" t="s">
        <v>386</v>
      </c>
      <c r="P36" s="120">
        <v>1</v>
      </c>
      <c r="Q36" s="118" t="s">
        <v>352</v>
      </c>
      <c r="R36" s="120">
        <v>1</v>
      </c>
      <c r="S36" s="118" t="s">
        <v>281</v>
      </c>
      <c r="T36" s="120">
        <f t="shared" si="2"/>
        <v>5</v>
      </c>
      <c r="U36" s="120">
        <v>2</v>
      </c>
      <c r="V36" s="118" t="s">
        <v>376</v>
      </c>
      <c r="W36" s="108">
        <f t="shared" si="3"/>
        <v>2.5</v>
      </c>
      <c r="X36" s="120" t="s">
        <v>20</v>
      </c>
      <c r="Y36" s="118" t="s">
        <v>313</v>
      </c>
      <c r="Z36" s="120" t="s">
        <v>204</v>
      </c>
      <c r="AA36" s="136" t="s">
        <v>390</v>
      </c>
    </row>
    <row r="37" spans="1:27" ht="146.25" customHeight="1" x14ac:dyDescent="0.25">
      <c r="A37" s="126">
        <v>14</v>
      </c>
      <c r="B37" s="174"/>
      <c r="C37" s="118" t="s">
        <v>242</v>
      </c>
      <c r="D37" s="119" t="s">
        <v>273</v>
      </c>
      <c r="E37" s="118" t="s">
        <v>199</v>
      </c>
      <c r="F37" s="108">
        <v>5.7</v>
      </c>
      <c r="G37" s="108">
        <v>6</v>
      </c>
      <c r="H37" s="108" t="s">
        <v>268</v>
      </c>
      <c r="I37" s="108">
        <f t="shared" si="5"/>
        <v>0.29999999999999982</v>
      </c>
      <c r="J37" s="120">
        <v>2</v>
      </c>
      <c r="K37" s="121">
        <v>3</v>
      </c>
      <c r="L37" s="120">
        <f t="shared" si="1"/>
        <v>1</v>
      </c>
      <c r="M37" s="118" t="s">
        <v>375</v>
      </c>
      <c r="N37" s="117">
        <v>2</v>
      </c>
      <c r="O37" s="122" t="s">
        <v>385</v>
      </c>
      <c r="P37" s="120">
        <v>1</v>
      </c>
      <c r="Q37" s="118" t="s">
        <v>352</v>
      </c>
      <c r="R37" s="120">
        <v>1</v>
      </c>
      <c r="S37" s="118" t="s">
        <v>281</v>
      </c>
      <c r="T37" s="120">
        <f t="shared" si="2"/>
        <v>5</v>
      </c>
      <c r="U37" s="120">
        <v>2</v>
      </c>
      <c r="V37" s="118" t="s">
        <v>376</v>
      </c>
      <c r="W37" s="108">
        <f t="shared" si="3"/>
        <v>2.5</v>
      </c>
      <c r="X37" s="120" t="s">
        <v>20</v>
      </c>
      <c r="Y37" s="118" t="s">
        <v>313</v>
      </c>
      <c r="Z37" s="120" t="s">
        <v>204</v>
      </c>
      <c r="AA37" s="136" t="s">
        <v>390</v>
      </c>
    </row>
    <row r="38" spans="1:27" ht="146.25" customHeight="1" x14ac:dyDescent="0.25">
      <c r="A38" s="126">
        <v>15</v>
      </c>
      <c r="B38" s="174"/>
      <c r="C38" s="118" t="s">
        <v>243</v>
      </c>
      <c r="D38" s="119" t="s">
        <v>273</v>
      </c>
      <c r="E38" s="118" t="s">
        <v>199</v>
      </c>
      <c r="F38" s="108">
        <v>6.2</v>
      </c>
      <c r="G38" s="108">
        <v>6.4</v>
      </c>
      <c r="H38" s="108" t="s">
        <v>278</v>
      </c>
      <c r="I38" s="108">
        <f t="shared" si="5"/>
        <v>0.20000000000000018</v>
      </c>
      <c r="J38" s="120">
        <v>3</v>
      </c>
      <c r="K38" s="121">
        <v>4</v>
      </c>
      <c r="L38" s="120">
        <f t="shared" si="1"/>
        <v>1</v>
      </c>
      <c r="M38" s="118" t="s">
        <v>305</v>
      </c>
      <c r="N38" s="117">
        <v>2</v>
      </c>
      <c r="O38" s="122" t="s">
        <v>385</v>
      </c>
      <c r="P38" s="120">
        <v>1</v>
      </c>
      <c r="Q38" s="118" t="s">
        <v>353</v>
      </c>
      <c r="R38" s="120">
        <v>1</v>
      </c>
      <c r="S38" s="118" t="s">
        <v>281</v>
      </c>
      <c r="T38" s="120">
        <f t="shared" si="2"/>
        <v>5</v>
      </c>
      <c r="U38" s="120">
        <v>2</v>
      </c>
      <c r="V38" s="122" t="s">
        <v>388</v>
      </c>
      <c r="W38" s="108">
        <f t="shared" si="3"/>
        <v>2.5</v>
      </c>
      <c r="X38" s="120" t="s">
        <v>20</v>
      </c>
      <c r="Y38" s="118" t="s">
        <v>299</v>
      </c>
      <c r="Z38" s="120" t="s">
        <v>204</v>
      </c>
      <c r="AA38" s="136" t="s">
        <v>390</v>
      </c>
    </row>
    <row r="39" spans="1:27" ht="146.25" customHeight="1" x14ac:dyDescent="0.25">
      <c r="A39" s="126">
        <v>18</v>
      </c>
      <c r="B39" s="174"/>
      <c r="C39" s="118" t="s">
        <v>246</v>
      </c>
      <c r="D39" s="119" t="s">
        <v>273</v>
      </c>
      <c r="E39" s="118" t="s">
        <v>199</v>
      </c>
      <c r="F39" s="108">
        <v>6.8</v>
      </c>
      <c r="G39" s="108">
        <v>7</v>
      </c>
      <c r="H39" s="108" t="s">
        <v>278</v>
      </c>
      <c r="I39" s="108">
        <f t="shared" si="5"/>
        <v>0.20000000000000018</v>
      </c>
      <c r="J39" s="120">
        <v>3</v>
      </c>
      <c r="K39" s="121">
        <v>4</v>
      </c>
      <c r="L39" s="120">
        <f t="shared" si="1"/>
        <v>1</v>
      </c>
      <c r="M39" s="118" t="s">
        <v>305</v>
      </c>
      <c r="N39" s="117">
        <v>2</v>
      </c>
      <c r="O39" s="122" t="s">
        <v>385</v>
      </c>
      <c r="P39" s="120">
        <v>1</v>
      </c>
      <c r="Q39" s="118" t="s">
        <v>353</v>
      </c>
      <c r="R39" s="120">
        <v>1</v>
      </c>
      <c r="S39" s="118" t="s">
        <v>281</v>
      </c>
      <c r="T39" s="120">
        <f t="shared" si="2"/>
        <v>5</v>
      </c>
      <c r="U39" s="120">
        <v>2</v>
      </c>
      <c r="V39" s="122" t="s">
        <v>388</v>
      </c>
      <c r="W39" s="108">
        <f t="shared" si="3"/>
        <v>2.5</v>
      </c>
      <c r="X39" s="120" t="s">
        <v>20</v>
      </c>
      <c r="Y39" s="118" t="s">
        <v>299</v>
      </c>
      <c r="Z39" s="120" t="s">
        <v>204</v>
      </c>
      <c r="AA39" s="136" t="s">
        <v>390</v>
      </c>
    </row>
    <row r="40" spans="1:27" ht="146.25" customHeight="1" x14ac:dyDescent="0.25">
      <c r="A40" s="126">
        <v>19</v>
      </c>
      <c r="B40" s="174"/>
      <c r="C40" s="118" t="s">
        <v>247</v>
      </c>
      <c r="D40" s="119" t="s">
        <v>273</v>
      </c>
      <c r="E40" s="118" t="s">
        <v>199</v>
      </c>
      <c r="F40" s="108">
        <v>7.8</v>
      </c>
      <c r="G40" s="108">
        <v>8</v>
      </c>
      <c r="H40" s="108" t="s">
        <v>278</v>
      </c>
      <c r="I40" s="108">
        <f t="shared" si="5"/>
        <v>0.20000000000000018</v>
      </c>
      <c r="J40" s="120">
        <v>3</v>
      </c>
      <c r="K40" s="121">
        <v>4</v>
      </c>
      <c r="L40" s="120">
        <f t="shared" si="1"/>
        <v>1</v>
      </c>
      <c r="M40" s="118" t="s">
        <v>305</v>
      </c>
      <c r="N40" s="117">
        <v>2</v>
      </c>
      <c r="O40" s="122" t="s">
        <v>385</v>
      </c>
      <c r="P40" s="120">
        <v>1</v>
      </c>
      <c r="Q40" s="118" t="s">
        <v>353</v>
      </c>
      <c r="R40" s="120">
        <v>1</v>
      </c>
      <c r="S40" s="118" t="s">
        <v>281</v>
      </c>
      <c r="T40" s="120">
        <f t="shared" si="2"/>
        <v>5</v>
      </c>
      <c r="U40" s="120">
        <v>2</v>
      </c>
      <c r="V40" s="122" t="s">
        <v>388</v>
      </c>
      <c r="W40" s="108">
        <f t="shared" si="3"/>
        <v>2.5</v>
      </c>
      <c r="X40" s="120" t="s">
        <v>20</v>
      </c>
      <c r="Y40" s="118" t="s">
        <v>299</v>
      </c>
      <c r="Z40" s="120" t="s">
        <v>204</v>
      </c>
      <c r="AA40" s="136" t="s">
        <v>405</v>
      </c>
    </row>
    <row r="41" spans="1:27" ht="146.25" customHeight="1" x14ac:dyDescent="0.25">
      <c r="A41" s="126">
        <v>22</v>
      </c>
      <c r="B41" s="174"/>
      <c r="C41" s="118" t="s">
        <v>250</v>
      </c>
      <c r="D41" s="119" t="s">
        <v>273</v>
      </c>
      <c r="E41" s="118" t="s">
        <v>199</v>
      </c>
      <c r="F41" s="108">
        <v>9</v>
      </c>
      <c r="G41" s="108">
        <v>9.1999999999999993</v>
      </c>
      <c r="H41" s="108" t="s">
        <v>278</v>
      </c>
      <c r="I41" s="108">
        <f t="shared" si="5"/>
        <v>0.19999999999999929</v>
      </c>
      <c r="J41" s="120">
        <v>2</v>
      </c>
      <c r="K41" s="121">
        <v>3</v>
      </c>
      <c r="L41" s="120">
        <f t="shared" si="1"/>
        <v>1</v>
      </c>
      <c r="M41" s="118" t="s">
        <v>304</v>
      </c>
      <c r="N41" s="117">
        <v>2</v>
      </c>
      <c r="O41" s="122" t="s">
        <v>385</v>
      </c>
      <c r="P41" s="120">
        <v>1</v>
      </c>
      <c r="Q41" s="118" t="s">
        <v>329</v>
      </c>
      <c r="R41" s="120">
        <v>1</v>
      </c>
      <c r="S41" s="118" t="s">
        <v>281</v>
      </c>
      <c r="T41" s="120">
        <f t="shared" si="2"/>
        <v>5</v>
      </c>
      <c r="U41" s="120">
        <v>2</v>
      </c>
      <c r="V41" s="122" t="s">
        <v>388</v>
      </c>
      <c r="W41" s="108">
        <f t="shared" si="3"/>
        <v>2.5</v>
      </c>
      <c r="X41" s="120" t="s">
        <v>20</v>
      </c>
      <c r="Y41" s="118" t="s">
        <v>299</v>
      </c>
      <c r="Z41" s="120" t="s">
        <v>204</v>
      </c>
      <c r="AA41" s="136" t="s">
        <v>390</v>
      </c>
    </row>
    <row r="42" spans="1:27" ht="146.25" customHeight="1" x14ac:dyDescent="0.25">
      <c r="A42" s="126">
        <v>27</v>
      </c>
      <c r="B42" s="174"/>
      <c r="C42" s="118" t="s">
        <v>255</v>
      </c>
      <c r="D42" s="119" t="s">
        <v>275</v>
      </c>
      <c r="E42" s="118" t="s">
        <v>199</v>
      </c>
      <c r="F42" s="108">
        <v>14.4</v>
      </c>
      <c r="G42" s="108">
        <v>14.7</v>
      </c>
      <c r="H42" s="108" t="s">
        <v>269</v>
      </c>
      <c r="I42" s="108">
        <f t="shared" si="5"/>
        <v>0.29999999999999893</v>
      </c>
      <c r="J42" s="120">
        <v>2</v>
      </c>
      <c r="K42" s="121">
        <v>3</v>
      </c>
      <c r="L42" s="120">
        <f t="shared" si="1"/>
        <v>1</v>
      </c>
      <c r="M42" s="118" t="s">
        <v>375</v>
      </c>
      <c r="N42" s="117">
        <v>2</v>
      </c>
      <c r="O42" s="122" t="s">
        <v>385</v>
      </c>
      <c r="P42" s="120">
        <v>1</v>
      </c>
      <c r="Q42" s="118" t="s">
        <v>353</v>
      </c>
      <c r="R42" s="120">
        <v>1</v>
      </c>
      <c r="S42" s="118" t="s">
        <v>281</v>
      </c>
      <c r="T42" s="120">
        <f t="shared" si="2"/>
        <v>5</v>
      </c>
      <c r="U42" s="120">
        <v>2</v>
      </c>
      <c r="V42" s="122" t="s">
        <v>376</v>
      </c>
      <c r="W42" s="108">
        <f t="shared" si="3"/>
        <v>2.5</v>
      </c>
      <c r="X42" s="120" t="s">
        <v>20</v>
      </c>
      <c r="Y42" s="118" t="s">
        <v>312</v>
      </c>
      <c r="Z42" s="120" t="s">
        <v>204</v>
      </c>
      <c r="AA42" s="136" t="s">
        <v>390</v>
      </c>
    </row>
    <row r="43" spans="1:27" ht="146.25" customHeight="1" x14ac:dyDescent="0.25">
      <c r="A43" s="126">
        <v>13</v>
      </c>
      <c r="B43" s="174"/>
      <c r="C43" s="118" t="s">
        <v>241</v>
      </c>
      <c r="D43" s="119" t="s">
        <v>272</v>
      </c>
      <c r="E43" s="118" t="s">
        <v>199</v>
      </c>
      <c r="F43" s="108">
        <v>4.9000000000000004</v>
      </c>
      <c r="G43" s="108">
        <v>5.5</v>
      </c>
      <c r="H43" s="108" t="s">
        <v>269</v>
      </c>
      <c r="I43" s="108">
        <f t="shared" si="5"/>
        <v>0.59999999999999964</v>
      </c>
      <c r="J43" s="120">
        <v>2</v>
      </c>
      <c r="K43" s="121">
        <v>3</v>
      </c>
      <c r="L43" s="120">
        <f t="shared" si="1"/>
        <v>1</v>
      </c>
      <c r="M43" s="118" t="s">
        <v>375</v>
      </c>
      <c r="N43" s="117">
        <v>2</v>
      </c>
      <c r="O43" s="122" t="s">
        <v>385</v>
      </c>
      <c r="P43" s="120">
        <v>1</v>
      </c>
      <c r="Q43" s="118" t="s">
        <v>352</v>
      </c>
      <c r="R43" s="120">
        <v>1</v>
      </c>
      <c r="S43" s="118" t="s">
        <v>281</v>
      </c>
      <c r="T43" s="120">
        <f t="shared" si="2"/>
        <v>5</v>
      </c>
      <c r="U43" s="120">
        <v>3</v>
      </c>
      <c r="V43" s="122" t="s">
        <v>389</v>
      </c>
      <c r="W43" s="108">
        <f t="shared" si="3"/>
        <v>1.6666666666666667</v>
      </c>
      <c r="X43" s="120" t="s">
        <v>20</v>
      </c>
      <c r="Y43" s="118" t="s">
        <v>314</v>
      </c>
      <c r="Z43" s="120" t="s">
        <v>204</v>
      </c>
      <c r="AA43" s="136" t="s">
        <v>390</v>
      </c>
    </row>
    <row r="44" spans="1:27" ht="146.25" customHeight="1" thickBot="1" x14ac:dyDescent="0.3">
      <c r="A44" s="126">
        <v>33</v>
      </c>
      <c r="B44" s="175"/>
      <c r="C44" s="137" t="s">
        <v>261</v>
      </c>
      <c r="D44" s="138" t="s">
        <v>276</v>
      </c>
      <c r="E44" s="137" t="s">
        <v>199</v>
      </c>
      <c r="F44" s="139">
        <v>20.5</v>
      </c>
      <c r="G44" s="139" t="s">
        <v>201</v>
      </c>
      <c r="H44" s="139" t="s">
        <v>268</v>
      </c>
      <c r="I44" s="139" t="s">
        <v>201</v>
      </c>
      <c r="J44" s="140">
        <v>4</v>
      </c>
      <c r="K44" s="141">
        <v>4</v>
      </c>
      <c r="L44" s="140">
        <f t="shared" si="1"/>
        <v>0</v>
      </c>
      <c r="M44" s="137" t="s">
        <v>328</v>
      </c>
      <c r="N44" s="142">
        <v>2</v>
      </c>
      <c r="O44" s="143" t="s">
        <v>385</v>
      </c>
      <c r="P44" s="140">
        <v>1</v>
      </c>
      <c r="Q44" s="137" t="s">
        <v>354</v>
      </c>
      <c r="R44" s="140">
        <v>1</v>
      </c>
      <c r="S44" s="137" t="s">
        <v>281</v>
      </c>
      <c r="T44" s="140">
        <f t="shared" si="2"/>
        <v>4</v>
      </c>
      <c r="U44" s="140">
        <v>1</v>
      </c>
      <c r="V44" s="143" t="s">
        <v>330</v>
      </c>
      <c r="W44" s="139">
        <f t="shared" si="3"/>
        <v>4</v>
      </c>
      <c r="X44" s="140" t="s">
        <v>20</v>
      </c>
      <c r="Y44" s="137" t="s">
        <v>377</v>
      </c>
      <c r="Z44" s="140" t="s">
        <v>204</v>
      </c>
      <c r="AA44" s="144" t="s">
        <v>390</v>
      </c>
    </row>
  </sheetData>
  <sortState ref="A4:AA44">
    <sortCondition descending="1" ref="T4:T44"/>
    <sortCondition descending="1" ref="W4:W44"/>
    <sortCondition ref="A4:A44"/>
  </sortState>
  <mergeCells count="29">
    <mergeCell ref="B4:B18"/>
    <mergeCell ref="B19:B33"/>
    <mergeCell ref="B34:B44"/>
    <mergeCell ref="U1:V1"/>
    <mergeCell ref="X1:Y1"/>
    <mergeCell ref="F2:F3"/>
    <mergeCell ref="G2:G3"/>
    <mergeCell ref="A1:A3"/>
    <mergeCell ref="I2:I3"/>
    <mergeCell ref="J2:M2"/>
    <mergeCell ref="N2:O2"/>
    <mergeCell ref="Y2:Y3"/>
    <mergeCell ref="H2:H3"/>
    <mergeCell ref="R2:S2"/>
    <mergeCell ref="T2:T3"/>
    <mergeCell ref="U2:U3"/>
    <mergeCell ref="V2:V3"/>
    <mergeCell ref="Z1:AA1"/>
    <mergeCell ref="B2:B3"/>
    <mergeCell ref="C2:C3"/>
    <mergeCell ref="D2:D3"/>
    <mergeCell ref="E2:E3"/>
    <mergeCell ref="Z2:Z3"/>
    <mergeCell ref="AA2:AA3"/>
    <mergeCell ref="W2:W3"/>
    <mergeCell ref="X2:X3"/>
    <mergeCell ref="P2:Q2"/>
    <mergeCell ref="B1:I1"/>
    <mergeCell ref="J1:T1"/>
  </mergeCells>
  <pageMargins left="0.7" right="0.7" top="0.75" bottom="0.75" header="0.3" footer="0.3"/>
  <pageSetup paperSize="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6"/>
  <sheetViews>
    <sheetView showGridLines="0" topLeftCell="B1" zoomScale="90" zoomScaleNormal="90" workbookViewId="0">
      <selection activeCell="AA24" sqref="AA24"/>
    </sheetView>
  </sheetViews>
  <sheetFormatPr defaultColWidth="9.140625" defaultRowHeight="15" x14ac:dyDescent="0.25"/>
  <cols>
    <col min="1" max="1" width="14" style="43" customWidth="1"/>
    <col min="2" max="2" width="13.42578125" style="43" customWidth="1"/>
    <col min="3" max="3" width="25.7109375" style="43" customWidth="1"/>
    <col min="4" max="27" width="3.7109375" style="43" customWidth="1"/>
    <col min="28" max="28" width="3.7109375" style="44" customWidth="1"/>
    <col min="29" max="29" width="12" style="43" customWidth="1"/>
    <col min="30" max="16384" width="9.140625" style="43"/>
  </cols>
  <sheetData>
    <row r="1" spans="1:29" ht="22.15" customHeight="1" x14ac:dyDescent="0.45">
      <c r="A1" s="44"/>
      <c r="B1" s="185" t="s">
        <v>212</v>
      </c>
      <c r="C1" s="186"/>
      <c r="D1" s="186"/>
      <c r="E1" s="186"/>
      <c r="F1" s="186"/>
      <c r="G1" s="186"/>
      <c r="H1" s="186"/>
      <c r="I1" s="186"/>
      <c r="J1" s="186"/>
      <c r="K1" s="186"/>
      <c r="L1" s="186"/>
      <c r="M1" s="186"/>
      <c r="N1" s="186"/>
      <c r="O1" s="186"/>
      <c r="P1" s="186"/>
      <c r="Q1" s="186"/>
      <c r="R1" s="186"/>
      <c r="S1" s="186"/>
      <c r="T1" s="186"/>
      <c r="U1" s="186"/>
      <c r="V1" s="186"/>
      <c r="W1" s="186"/>
      <c r="X1" s="186"/>
      <c r="Y1" s="186"/>
      <c r="Z1" s="186"/>
      <c r="AA1" s="187"/>
      <c r="AB1" s="19"/>
      <c r="AC1" s="178" t="s">
        <v>217</v>
      </c>
    </row>
    <row r="2" spans="1:29" ht="22.15" customHeight="1" thickBot="1" x14ac:dyDescent="0.3">
      <c r="A2" s="44"/>
      <c r="B2" s="91" t="s">
        <v>166</v>
      </c>
      <c r="C2" s="92" t="s">
        <v>167</v>
      </c>
      <c r="D2" s="183" t="s">
        <v>168</v>
      </c>
      <c r="E2" s="183"/>
      <c r="F2" s="183" t="s">
        <v>169</v>
      </c>
      <c r="G2" s="183"/>
      <c r="H2" s="183" t="s">
        <v>170</v>
      </c>
      <c r="I2" s="183"/>
      <c r="J2" s="183" t="s">
        <v>171</v>
      </c>
      <c r="K2" s="183"/>
      <c r="L2" s="183" t="s">
        <v>172</v>
      </c>
      <c r="M2" s="183"/>
      <c r="N2" s="183" t="s">
        <v>173</v>
      </c>
      <c r="O2" s="183"/>
      <c r="P2" s="183" t="s">
        <v>174</v>
      </c>
      <c r="Q2" s="183"/>
      <c r="R2" s="183" t="s">
        <v>175</v>
      </c>
      <c r="S2" s="183"/>
      <c r="T2" s="183" t="s">
        <v>176</v>
      </c>
      <c r="U2" s="183"/>
      <c r="V2" s="183" t="s">
        <v>177</v>
      </c>
      <c r="W2" s="183"/>
      <c r="X2" s="183" t="s">
        <v>178</v>
      </c>
      <c r="Y2" s="183"/>
      <c r="Z2" s="183" t="s">
        <v>179</v>
      </c>
      <c r="AA2" s="184"/>
      <c r="AB2" s="19"/>
      <c r="AC2" s="179"/>
    </row>
    <row r="3" spans="1:29" ht="18" customHeight="1" x14ac:dyDescent="0.25">
      <c r="A3" s="44"/>
      <c r="B3" s="189" t="s">
        <v>180</v>
      </c>
      <c r="C3" s="45" t="s">
        <v>181</v>
      </c>
      <c r="D3" s="46"/>
      <c r="E3" s="47"/>
      <c r="F3" s="48"/>
      <c r="G3" s="47"/>
      <c r="H3" s="48"/>
      <c r="I3" s="47"/>
      <c r="J3" s="48"/>
      <c r="K3" s="47"/>
      <c r="L3" s="78"/>
      <c r="M3" s="81"/>
      <c r="N3" s="78"/>
      <c r="O3" s="49"/>
      <c r="P3" s="50"/>
      <c r="Q3" s="51"/>
      <c r="R3" s="50"/>
      <c r="S3" s="49"/>
      <c r="T3" s="48"/>
      <c r="U3" s="47"/>
      <c r="V3" s="48"/>
      <c r="W3" s="47"/>
      <c r="X3" s="48"/>
      <c r="Y3" s="47"/>
      <c r="Z3" s="48"/>
      <c r="AA3" s="52"/>
      <c r="AB3" s="53"/>
    </row>
    <row r="4" spans="1:29" ht="18" customHeight="1" x14ac:dyDescent="0.25">
      <c r="A4" s="44"/>
      <c r="B4" s="181"/>
      <c r="C4" s="54" t="s">
        <v>182</v>
      </c>
      <c r="D4" s="55"/>
      <c r="E4" s="56"/>
      <c r="F4" s="55"/>
      <c r="G4" s="56"/>
      <c r="H4" s="55"/>
      <c r="I4" s="56"/>
      <c r="J4" s="55"/>
      <c r="K4" s="56"/>
      <c r="L4" s="55"/>
      <c r="M4" s="56"/>
      <c r="N4" s="55"/>
      <c r="O4" s="56"/>
      <c r="P4" s="55"/>
      <c r="Q4" s="56"/>
      <c r="R4" s="55"/>
      <c r="S4" s="56"/>
      <c r="T4" s="55"/>
      <c r="U4" s="56"/>
      <c r="V4" s="55"/>
      <c r="W4" s="56"/>
      <c r="X4" s="55"/>
      <c r="Y4" s="56"/>
      <c r="Z4" s="55"/>
      <c r="AA4" s="52"/>
      <c r="AB4" s="53"/>
      <c r="AC4" s="43" t="s">
        <v>224</v>
      </c>
    </row>
    <row r="5" spans="1:29" ht="18" customHeight="1" x14ac:dyDescent="0.25">
      <c r="A5" s="44"/>
      <c r="B5" s="181"/>
      <c r="C5" s="54" t="s">
        <v>183</v>
      </c>
      <c r="D5" s="55"/>
      <c r="E5" s="56"/>
      <c r="F5" s="55"/>
      <c r="G5" s="56"/>
      <c r="H5" s="55"/>
      <c r="I5" s="56"/>
      <c r="J5" s="55"/>
      <c r="K5" s="56"/>
      <c r="L5" s="55"/>
      <c r="M5" s="56"/>
      <c r="N5" s="55"/>
      <c r="O5" s="56"/>
      <c r="P5" s="55"/>
      <c r="Q5" s="56"/>
      <c r="R5" s="55"/>
      <c r="S5" s="56"/>
      <c r="T5" s="55"/>
      <c r="U5" s="56"/>
      <c r="V5" s="55"/>
      <c r="W5" s="56"/>
      <c r="X5" s="55"/>
      <c r="Y5" s="56"/>
      <c r="Z5" s="55"/>
      <c r="AA5" s="52"/>
      <c r="AB5" s="53"/>
    </row>
    <row r="6" spans="1:29" ht="18" customHeight="1" x14ac:dyDescent="0.25">
      <c r="A6" s="44"/>
      <c r="B6" s="181"/>
      <c r="C6" s="54" t="s">
        <v>184</v>
      </c>
      <c r="D6" s="62"/>
      <c r="E6" s="59"/>
      <c r="F6" s="60"/>
      <c r="G6" s="59"/>
      <c r="H6" s="60"/>
      <c r="I6" s="59"/>
      <c r="J6" s="60"/>
      <c r="K6" s="59"/>
      <c r="L6" s="60"/>
      <c r="M6" s="59"/>
      <c r="N6" s="60"/>
      <c r="O6" s="59"/>
      <c r="P6" s="60"/>
      <c r="Q6" s="59"/>
      <c r="R6" s="60"/>
      <c r="S6" s="59"/>
      <c r="T6" s="60"/>
      <c r="U6" s="59"/>
      <c r="V6" s="60"/>
      <c r="W6" s="59"/>
      <c r="X6" s="60"/>
      <c r="Y6" s="59"/>
      <c r="Z6" s="60"/>
      <c r="AA6" s="63"/>
      <c r="AB6" s="53"/>
    </row>
    <row r="7" spans="1:29" ht="18" customHeight="1" thickBot="1" x14ac:dyDescent="0.3">
      <c r="A7" s="44"/>
      <c r="B7" s="182"/>
      <c r="C7" s="64" t="s">
        <v>185</v>
      </c>
      <c r="D7" s="65"/>
      <c r="E7" s="66"/>
      <c r="F7" s="67"/>
      <c r="G7" s="67"/>
      <c r="H7" s="68"/>
      <c r="I7" s="59"/>
      <c r="J7" s="69"/>
      <c r="K7" s="70"/>
      <c r="L7" s="69"/>
      <c r="M7" s="71"/>
      <c r="N7" s="67"/>
      <c r="O7" s="72"/>
      <c r="P7" s="73"/>
      <c r="Q7" s="66"/>
      <c r="R7" s="74"/>
      <c r="S7" s="66"/>
      <c r="T7" s="74"/>
      <c r="U7" s="66"/>
      <c r="V7" s="74"/>
      <c r="W7" s="66"/>
      <c r="X7" s="74"/>
      <c r="Y7" s="66"/>
      <c r="Z7" s="74"/>
      <c r="AA7" s="75"/>
      <c r="AB7" s="53"/>
      <c r="AC7" s="43" t="s">
        <v>401</v>
      </c>
    </row>
    <row r="8" spans="1:29" ht="18" customHeight="1" x14ac:dyDescent="0.25">
      <c r="A8" s="44"/>
      <c r="B8" s="180" t="s">
        <v>186</v>
      </c>
      <c r="C8" s="45" t="s">
        <v>181</v>
      </c>
      <c r="D8" s="110"/>
      <c r="E8" s="109"/>
      <c r="F8" s="78"/>
      <c r="G8" s="109"/>
      <c r="H8" s="78"/>
      <c r="I8" s="109"/>
      <c r="J8" s="76"/>
      <c r="K8" s="77"/>
      <c r="L8" s="82"/>
      <c r="M8" s="77"/>
      <c r="N8" s="82"/>
      <c r="O8" s="77"/>
      <c r="P8" s="78"/>
      <c r="Q8" s="109"/>
      <c r="R8" s="78"/>
      <c r="S8" s="109"/>
      <c r="T8" s="78"/>
      <c r="U8" s="109"/>
      <c r="V8" s="60"/>
      <c r="W8" s="59"/>
      <c r="X8" s="78"/>
      <c r="Y8" s="109"/>
      <c r="Z8" s="78"/>
      <c r="AA8" s="109"/>
      <c r="AB8" s="53"/>
      <c r="AC8" s="114" t="s">
        <v>218</v>
      </c>
    </row>
    <row r="9" spans="1:29" ht="18" customHeight="1" x14ac:dyDescent="0.25">
      <c r="A9" s="44"/>
      <c r="B9" s="181"/>
      <c r="C9" s="54" t="s">
        <v>182</v>
      </c>
      <c r="D9" s="55"/>
      <c r="E9" s="56"/>
      <c r="F9" s="57"/>
      <c r="G9" s="58"/>
      <c r="H9" s="60"/>
      <c r="I9" s="59"/>
      <c r="J9" s="60"/>
      <c r="K9" s="59"/>
      <c r="L9" s="60"/>
      <c r="M9" s="59"/>
      <c r="N9" s="67"/>
      <c r="O9" s="56"/>
      <c r="P9" s="57"/>
      <c r="Q9" s="56"/>
      <c r="R9" s="57"/>
      <c r="S9" s="56"/>
      <c r="T9" s="57"/>
      <c r="U9" s="56"/>
      <c r="V9" s="57"/>
      <c r="W9" s="56"/>
      <c r="X9" s="57"/>
      <c r="Y9" s="56"/>
      <c r="Z9" s="57"/>
      <c r="AA9" s="61"/>
      <c r="AB9" s="53"/>
      <c r="AC9" s="43" t="s">
        <v>223</v>
      </c>
    </row>
    <row r="10" spans="1:29" ht="18" customHeight="1" x14ac:dyDescent="0.25">
      <c r="A10" s="44"/>
      <c r="B10" s="181"/>
      <c r="C10" s="54" t="s">
        <v>183</v>
      </c>
      <c r="D10" s="55"/>
      <c r="E10" s="56"/>
      <c r="F10" s="57"/>
      <c r="G10" s="58"/>
      <c r="H10" s="60"/>
      <c r="I10" s="59"/>
      <c r="J10" s="60"/>
      <c r="K10" s="59"/>
      <c r="L10" s="60"/>
      <c r="M10" s="59"/>
      <c r="N10" s="60"/>
      <c r="O10" s="59"/>
      <c r="P10" s="60"/>
      <c r="Q10" s="59"/>
      <c r="R10" s="67"/>
      <c r="S10" s="56"/>
      <c r="T10" s="57"/>
      <c r="U10" s="56"/>
      <c r="V10" s="57"/>
      <c r="W10" s="56"/>
      <c r="X10" s="57"/>
      <c r="Y10" s="56"/>
      <c r="Z10" s="57"/>
      <c r="AA10" s="61"/>
      <c r="AB10" s="53"/>
    </row>
    <row r="11" spans="1:29" ht="18" customHeight="1" thickBot="1" x14ac:dyDescent="0.3">
      <c r="A11" s="44"/>
      <c r="B11" s="181"/>
      <c r="C11" s="54" t="s">
        <v>184</v>
      </c>
      <c r="D11" s="62"/>
      <c r="E11" s="59"/>
      <c r="F11" s="69"/>
      <c r="G11" s="70"/>
      <c r="H11" s="60"/>
      <c r="I11" s="59"/>
      <c r="J11" s="60"/>
      <c r="K11" s="59"/>
      <c r="L11" s="69"/>
      <c r="M11" s="70"/>
      <c r="N11" s="60"/>
      <c r="O11" s="59"/>
      <c r="P11" s="60"/>
      <c r="Q11" s="59"/>
      <c r="R11" s="60"/>
      <c r="S11" s="59"/>
      <c r="T11" s="60"/>
      <c r="U11" s="59"/>
      <c r="V11" s="60"/>
      <c r="W11" s="59"/>
      <c r="X11" s="60"/>
      <c r="Y11" s="59"/>
      <c r="Z11" s="60"/>
      <c r="AA11" s="63"/>
      <c r="AB11" s="53"/>
    </row>
    <row r="12" spans="1:29" ht="18" customHeight="1" thickBot="1" x14ac:dyDescent="0.3">
      <c r="A12" s="44"/>
      <c r="B12" s="182"/>
      <c r="C12" s="64" t="s">
        <v>185</v>
      </c>
      <c r="D12" s="83"/>
      <c r="E12" s="83"/>
      <c r="F12" s="57"/>
      <c r="G12" s="58"/>
      <c r="H12" s="78"/>
      <c r="I12" s="109"/>
      <c r="J12" s="60"/>
      <c r="K12" s="59"/>
      <c r="L12" s="60"/>
      <c r="M12" s="59"/>
      <c r="N12" s="68"/>
      <c r="O12" s="86"/>
      <c r="P12" s="67"/>
      <c r="Q12" s="87"/>
      <c r="R12" s="88"/>
      <c r="S12" s="87"/>
      <c r="T12" s="88"/>
      <c r="U12" s="87"/>
      <c r="V12" s="88"/>
      <c r="W12" s="87"/>
      <c r="X12" s="88"/>
      <c r="Y12" s="87"/>
      <c r="Z12" s="88"/>
      <c r="AA12" s="89"/>
      <c r="AB12" s="53"/>
      <c r="AC12" s="43" t="s">
        <v>219</v>
      </c>
    </row>
    <row r="13" spans="1:29" ht="18" customHeight="1" x14ac:dyDescent="0.25">
      <c r="A13" s="44"/>
      <c r="B13" s="180" t="s">
        <v>187</v>
      </c>
      <c r="C13" s="45" t="s">
        <v>188</v>
      </c>
      <c r="D13" s="102"/>
      <c r="E13" s="77"/>
      <c r="F13" s="82"/>
      <c r="G13" s="77"/>
      <c r="H13" s="82"/>
      <c r="I13" s="77"/>
      <c r="J13" s="78"/>
      <c r="K13" s="81"/>
      <c r="L13" s="78"/>
      <c r="M13" s="81"/>
      <c r="N13" s="80"/>
      <c r="O13" s="79"/>
      <c r="P13" s="78"/>
      <c r="Q13" s="81"/>
      <c r="R13" s="78"/>
      <c r="S13" s="81"/>
      <c r="T13" s="78"/>
      <c r="U13" s="81"/>
      <c r="V13" s="78"/>
      <c r="W13" s="79"/>
      <c r="X13" s="60"/>
      <c r="Y13" s="81"/>
      <c r="Z13" s="78"/>
      <c r="AA13" s="90"/>
      <c r="AB13" s="53"/>
      <c r="AC13" s="43" t="s">
        <v>222</v>
      </c>
    </row>
    <row r="14" spans="1:29" ht="18" customHeight="1" x14ac:dyDescent="0.25">
      <c r="A14" s="44"/>
      <c r="B14" s="181"/>
      <c r="C14" s="54" t="s">
        <v>182</v>
      </c>
      <c r="D14" s="103"/>
      <c r="E14" s="56"/>
      <c r="F14" s="57"/>
      <c r="G14" s="56"/>
      <c r="H14" s="57"/>
      <c r="I14" s="56"/>
      <c r="J14" s="57"/>
      <c r="K14" s="56"/>
      <c r="L14" s="57"/>
      <c r="M14" s="56"/>
      <c r="N14" s="57"/>
      <c r="O14" s="56"/>
      <c r="P14" s="57"/>
      <c r="Q14" s="56"/>
      <c r="R14" s="57"/>
      <c r="S14" s="56"/>
      <c r="T14" s="57"/>
      <c r="U14" s="56"/>
      <c r="V14" s="57"/>
      <c r="W14" s="56"/>
      <c r="X14" s="57"/>
      <c r="Y14" s="56"/>
      <c r="Z14" s="57"/>
      <c r="AA14" s="61"/>
      <c r="AB14" s="53"/>
      <c r="AC14" s="43" t="s">
        <v>402</v>
      </c>
    </row>
    <row r="15" spans="1:29" ht="18" customHeight="1" x14ac:dyDescent="0.25">
      <c r="A15" s="44"/>
      <c r="B15" s="181"/>
      <c r="C15" s="54" t="s">
        <v>183</v>
      </c>
      <c r="D15" s="103"/>
      <c r="E15" s="56"/>
      <c r="F15" s="57"/>
      <c r="G15" s="56"/>
      <c r="H15" s="57"/>
      <c r="I15" s="56"/>
      <c r="J15" s="57"/>
      <c r="K15" s="56"/>
      <c r="L15" s="57"/>
      <c r="M15" s="56"/>
      <c r="N15" s="57"/>
      <c r="O15" s="56"/>
      <c r="P15" s="57"/>
      <c r="Q15" s="56"/>
      <c r="R15" s="57"/>
      <c r="S15" s="56"/>
      <c r="T15" s="57"/>
      <c r="U15" s="56"/>
      <c r="V15" s="57"/>
      <c r="W15" s="56"/>
      <c r="X15" s="57"/>
      <c r="Y15" s="56"/>
      <c r="Z15" s="57"/>
      <c r="AA15" s="61"/>
      <c r="AB15" s="53"/>
    </row>
    <row r="16" spans="1:29" ht="18" customHeight="1" thickBot="1" x14ac:dyDescent="0.3">
      <c r="A16" s="44"/>
      <c r="B16" s="181"/>
      <c r="C16" s="54" t="s">
        <v>184</v>
      </c>
      <c r="D16" s="84"/>
      <c r="E16" s="85"/>
      <c r="F16" s="84"/>
      <c r="G16" s="85"/>
      <c r="H16" s="84"/>
      <c r="I16" s="85"/>
      <c r="J16" s="84"/>
      <c r="K16" s="85"/>
      <c r="L16" s="84"/>
      <c r="M16" s="85"/>
      <c r="N16" s="84"/>
      <c r="O16" s="85"/>
      <c r="P16" s="84"/>
      <c r="Q16" s="85"/>
      <c r="R16" s="84"/>
      <c r="S16" s="85"/>
      <c r="T16" s="84"/>
      <c r="U16" s="85"/>
      <c r="V16" s="84"/>
      <c r="W16" s="85"/>
      <c r="X16" s="84"/>
      <c r="Y16" s="85"/>
      <c r="Z16" s="84"/>
      <c r="AA16" s="85"/>
      <c r="AB16" s="53"/>
      <c r="AC16" s="43" t="s">
        <v>221</v>
      </c>
    </row>
    <row r="17" spans="1:29" ht="18" customHeight="1" thickBot="1" x14ac:dyDescent="0.3">
      <c r="A17" s="44" t="s">
        <v>189</v>
      </c>
      <c r="B17" s="188"/>
      <c r="C17" s="64" t="s">
        <v>185</v>
      </c>
      <c r="D17" s="57"/>
      <c r="E17" s="56"/>
      <c r="F17" s="57"/>
      <c r="G17" s="56"/>
      <c r="H17" s="57"/>
      <c r="I17" s="56"/>
      <c r="J17" s="57"/>
      <c r="K17" s="56"/>
      <c r="L17" s="57"/>
      <c r="M17" s="56"/>
      <c r="N17" s="57"/>
      <c r="O17" s="56"/>
      <c r="P17" s="57"/>
      <c r="Q17" s="56"/>
      <c r="R17" s="57"/>
      <c r="S17" s="56"/>
      <c r="T17" s="57"/>
      <c r="U17" s="56"/>
      <c r="V17" s="57"/>
      <c r="W17" s="56"/>
      <c r="X17" s="57"/>
      <c r="Y17" s="56"/>
      <c r="Z17" s="57"/>
      <c r="AA17" s="56"/>
      <c r="AB17" s="53"/>
      <c r="AC17" s="43" t="s">
        <v>220</v>
      </c>
    </row>
    <row r="18" spans="1:29" x14ac:dyDescent="0.25">
      <c r="A18" s="93">
        <v>10</v>
      </c>
      <c r="AB18" s="53"/>
    </row>
    <row r="19" spans="1:29" ht="15.75" thickBot="1" x14ac:dyDescent="0.3">
      <c r="A19" s="44"/>
      <c r="C19" s="111" t="s">
        <v>213</v>
      </c>
      <c r="D19" s="60"/>
      <c r="AB19" s="53"/>
    </row>
    <row r="20" spans="1:29" ht="18" customHeight="1" x14ac:dyDescent="0.25">
      <c r="A20" s="101"/>
      <c r="B20" s="101"/>
      <c r="C20" s="111" t="s">
        <v>214</v>
      </c>
      <c r="D20" s="78"/>
      <c r="E20" s="101"/>
      <c r="F20" s="101"/>
      <c r="G20" s="101"/>
      <c r="H20" s="101"/>
      <c r="I20" s="101"/>
      <c r="J20" s="101"/>
      <c r="K20" s="101"/>
      <c r="L20" s="101"/>
      <c r="M20" s="101"/>
      <c r="N20" s="101"/>
      <c r="O20" s="101"/>
      <c r="P20" s="101"/>
      <c r="Q20" s="101"/>
      <c r="R20" s="101"/>
      <c r="S20" s="101"/>
      <c r="T20" s="101"/>
      <c r="U20" s="101"/>
      <c r="V20" s="101"/>
      <c r="W20" s="101"/>
      <c r="X20" s="101"/>
      <c r="Y20" s="101"/>
      <c r="Z20" s="101"/>
      <c r="AA20" s="101"/>
    </row>
    <row r="21" spans="1:29" ht="22.15" customHeight="1" x14ac:dyDescent="0.25">
      <c r="A21" s="101"/>
      <c r="B21" s="101"/>
      <c r="C21" s="111" t="s">
        <v>215</v>
      </c>
      <c r="D21" s="112"/>
      <c r="E21" s="101"/>
      <c r="F21" s="101"/>
      <c r="G21" s="101"/>
      <c r="H21" s="101"/>
      <c r="I21" s="101"/>
      <c r="J21" s="101"/>
      <c r="K21" s="101"/>
      <c r="L21" s="101"/>
      <c r="M21" s="101"/>
      <c r="N21" s="101"/>
      <c r="O21" s="101"/>
      <c r="P21" s="101"/>
      <c r="Q21" s="101"/>
      <c r="R21" s="101"/>
      <c r="S21" s="101"/>
      <c r="T21" s="101"/>
      <c r="U21" s="101"/>
      <c r="V21" s="101"/>
      <c r="W21" s="101"/>
      <c r="X21" s="101"/>
      <c r="Y21" s="101"/>
      <c r="Z21" s="101"/>
      <c r="AA21" s="101"/>
    </row>
    <row r="22" spans="1:29" ht="22.15" customHeight="1" x14ac:dyDescent="0.25">
      <c r="A22" s="101"/>
      <c r="B22" s="101"/>
      <c r="C22" s="111" t="s">
        <v>216</v>
      </c>
      <c r="D22" s="113" t="s">
        <v>190</v>
      </c>
      <c r="E22" s="101"/>
      <c r="F22" s="101"/>
      <c r="G22" s="101"/>
      <c r="H22" s="101"/>
      <c r="I22" s="101"/>
      <c r="J22" s="101"/>
      <c r="K22" s="101"/>
      <c r="L22" s="101"/>
      <c r="M22" s="101"/>
      <c r="N22" s="101"/>
      <c r="O22" s="101"/>
      <c r="P22" s="101"/>
      <c r="Q22" s="101"/>
      <c r="R22" s="101"/>
      <c r="S22" s="101"/>
      <c r="T22" s="101"/>
      <c r="U22" s="101"/>
      <c r="V22" s="101"/>
      <c r="W22" s="101"/>
      <c r="X22" s="101"/>
      <c r="Y22" s="101"/>
      <c r="Z22" s="101"/>
      <c r="AA22" s="101"/>
    </row>
    <row r="23" spans="1:29" ht="18" customHeight="1" x14ac:dyDescent="0.25">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row>
    <row r="24" spans="1:29" ht="18" customHeight="1" x14ac:dyDescent="0.2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row>
    <row r="25" spans="1:29" ht="18" customHeight="1" x14ac:dyDescent="0.25">
      <c r="A25" s="101"/>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row>
    <row r="26" spans="1:29" ht="18" customHeight="1" x14ac:dyDescent="0.25">
      <c r="A26" s="101"/>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row>
    <row r="27" spans="1:29" ht="18" customHeight="1" x14ac:dyDescent="0.2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row>
    <row r="28" spans="1:29" ht="18" customHeight="1" x14ac:dyDescent="0.2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row>
    <row r="29" spans="1:29" ht="18" customHeight="1" x14ac:dyDescent="0.25">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row>
    <row r="30" spans="1:29" ht="18" customHeight="1" x14ac:dyDescent="0.25">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row>
    <row r="31" spans="1:29" ht="18" customHeight="1" x14ac:dyDescent="0.25">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row>
    <row r="32" spans="1:29" ht="18" customHeight="1" x14ac:dyDescent="0.2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row>
    <row r="33" spans="1:27" ht="18" customHeight="1" x14ac:dyDescent="0.2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row>
    <row r="34" spans="1:27" ht="18" customHeight="1" x14ac:dyDescent="0.2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row>
    <row r="35" spans="1:27" ht="18" customHeight="1" x14ac:dyDescent="0.2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row>
    <row r="36" spans="1:27" ht="18" customHeight="1" x14ac:dyDescent="0.2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row>
    <row r="37" spans="1:27" ht="18" customHeight="1" x14ac:dyDescent="0.2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row>
    <row r="38" spans="1:27" ht="18" customHeight="1" x14ac:dyDescent="0.2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row>
    <row r="39" spans="1:27" ht="18" customHeight="1" x14ac:dyDescent="0.25">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row>
    <row r="40" spans="1:27" ht="22.15" customHeight="1" x14ac:dyDescent="0.25">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row>
    <row r="41" spans="1:27" ht="22.15" customHeight="1" x14ac:dyDescent="0.25"/>
    <row r="42" spans="1:27" ht="18" customHeight="1" x14ac:dyDescent="0.25"/>
    <row r="43" spans="1:27" ht="18" customHeight="1" x14ac:dyDescent="0.25"/>
    <row r="44" spans="1:27" ht="18" customHeight="1" x14ac:dyDescent="0.25"/>
    <row r="45" spans="1:27" ht="18" customHeight="1" x14ac:dyDescent="0.25"/>
    <row r="46" spans="1:27" ht="18" customHeight="1" x14ac:dyDescent="0.25"/>
    <row r="47" spans="1:27" ht="18" customHeight="1" x14ac:dyDescent="0.25"/>
    <row r="48" spans="1:27"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22.15" customHeight="1" x14ac:dyDescent="0.25"/>
    <row r="60" ht="22.15"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sheetData>
  <mergeCells count="17">
    <mergeCell ref="P2:Q2"/>
    <mergeCell ref="AC1:AC2"/>
    <mergeCell ref="B8:B12"/>
    <mergeCell ref="Z2:AA2"/>
    <mergeCell ref="B1:AA1"/>
    <mergeCell ref="B13:B17"/>
    <mergeCell ref="R2:S2"/>
    <mergeCell ref="T2:U2"/>
    <mergeCell ref="V2:W2"/>
    <mergeCell ref="X2:Y2"/>
    <mergeCell ref="B3:B7"/>
    <mergeCell ref="D2:E2"/>
    <mergeCell ref="F2:G2"/>
    <mergeCell ref="H2:I2"/>
    <mergeCell ref="J2:K2"/>
    <mergeCell ref="L2:M2"/>
    <mergeCell ref="N2:O2"/>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F13" sqref="F13"/>
    </sheetView>
  </sheetViews>
  <sheetFormatPr defaultRowHeight="15" x14ac:dyDescent="0.25"/>
  <cols>
    <col min="1" max="1" width="3.85546875" customWidth="1"/>
  </cols>
  <sheetData>
    <row r="1" spans="1:15" x14ac:dyDescent="0.25">
      <c r="A1" s="28" t="s">
        <v>404</v>
      </c>
      <c r="B1" s="27"/>
      <c r="C1" s="27"/>
      <c r="D1" s="27"/>
      <c r="E1" s="27"/>
      <c r="F1" s="27"/>
      <c r="G1" s="27"/>
      <c r="H1" s="27"/>
      <c r="I1" s="27"/>
      <c r="J1" s="27"/>
      <c r="K1" s="27"/>
    </row>
    <row r="2" spans="1:15" x14ac:dyDescent="0.25">
      <c r="A2" s="28"/>
      <c r="B2" s="27"/>
      <c r="C2" s="27"/>
      <c r="D2" s="27"/>
      <c r="E2" s="27"/>
      <c r="F2" s="27"/>
      <c r="G2" s="27"/>
      <c r="H2" s="27"/>
      <c r="I2" s="27"/>
      <c r="J2" s="27"/>
      <c r="K2" s="27"/>
    </row>
    <row r="3" spans="1:15" x14ac:dyDescent="0.25">
      <c r="A3" s="149" t="s">
        <v>415</v>
      </c>
      <c r="B3" s="27"/>
      <c r="C3" s="27"/>
      <c r="D3" s="27"/>
      <c r="E3" s="27"/>
      <c r="F3" s="27"/>
      <c r="G3" s="27"/>
      <c r="H3" s="27"/>
      <c r="I3" s="27"/>
      <c r="J3" s="27"/>
      <c r="K3" s="27"/>
    </row>
    <row r="4" spans="1:15" s="27" customFormat="1" x14ac:dyDescent="0.25">
      <c r="A4" s="104"/>
      <c r="B4" s="104" t="s">
        <v>225</v>
      </c>
      <c r="C4" s="104"/>
      <c r="D4" s="104"/>
      <c r="E4" s="104"/>
      <c r="F4" s="104"/>
      <c r="G4" s="104"/>
      <c r="H4" s="104"/>
      <c r="I4" s="104"/>
      <c r="J4" s="104"/>
      <c r="K4" s="104"/>
      <c r="L4" s="104"/>
      <c r="M4" s="104"/>
      <c r="N4" s="104"/>
      <c r="O4" s="104"/>
    </row>
    <row r="5" spans="1:15" s="27" customFormat="1" x14ac:dyDescent="0.25">
      <c r="A5" s="104"/>
      <c r="B5" s="104" t="s">
        <v>226</v>
      </c>
      <c r="C5" s="104"/>
      <c r="D5" s="104"/>
      <c r="E5" s="104"/>
      <c r="F5" s="104"/>
      <c r="G5" s="104"/>
      <c r="H5" s="104"/>
      <c r="I5" s="104"/>
      <c r="J5" s="104"/>
      <c r="K5" s="104"/>
      <c r="L5" s="104"/>
      <c r="M5" s="104"/>
      <c r="N5" s="104"/>
      <c r="O5" s="104"/>
    </row>
    <row r="6" spans="1:15" s="27" customFormat="1" x14ac:dyDescent="0.25">
      <c r="A6" s="105"/>
      <c r="B6" s="105" t="s">
        <v>227</v>
      </c>
      <c r="C6" s="105"/>
      <c r="D6" s="105"/>
      <c r="E6" s="105"/>
      <c r="F6" s="105"/>
      <c r="G6" s="105"/>
      <c r="H6" s="105"/>
      <c r="I6" s="105"/>
      <c r="J6" s="105"/>
      <c r="K6" s="105"/>
      <c r="L6" s="105"/>
      <c r="M6" s="105"/>
      <c r="N6" s="105"/>
      <c r="O6" s="105"/>
    </row>
    <row r="7" spans="1:15" s="27" customFormat="1" x14ac:dyDescent="0.25">
      <c r="A7" s="105"/>
      <c r="B7" s="105" t="s">
        <v>228</v>
      </c>
      <c r="C7" s="105"/>
      <c r="D7" s="105"/>
      <c r="E7" s="105"/>
      <c r="F7" s="105"/>
      <c r="G7" s="105"/>
      <c r="H7" s="105"/>
      <c r="I7" s="105"/>
      <c r="J7" s="105"/>
      <c r="K7" s="105"/>
      <c r="L7" s="105"/>
      <c r="M7" s="105"/>
      <c r="N7" s="105"/>
      <c r="O7" s="105"/>
    </row>
    <row r="8" spans="1:15" s="27" customFormat="1" x14ac:dyDescent="0.25">
      <c r="A8" s="106"/>
      <c r="B8" s="106" t="s">
        <v>229</v>
      </c>
      <c r="C8" s="106"/>
      <c r="D8" s="106"/>
      <c r="E8" s="106"/>
      <c r="F8" s="106"/>
      <c r="G8" s="106"/>
      <c r="H8" s="106"/>
      <c r="I8" s="106"/>
      <c r="J8" s="106"/>
      <c r="K8" s="106"/>
      <c r="L8" s="106"/>
      <c r="M8" s="106"/>
      <c r="N8" s="106"/>
      <c r="O8" s="106"/>
    </row>
    <row r="9" spans="1:15" x14ac:dyDescent="0.25">
      <c r="A9" s="27"/>
      <c r="B9" s="27"/>
      <c r="C9" s="27"/>
      <c r="D9" s="27"/>
      <c r="E9" s="27"/>
      <c r="F9" s="27"/>
      <c r="G9" s="27"/>
      <c r="H9" s="27"/>
      <c r="I9" s="27"/>
      <c r="J9" s="27"/>
      <c r="K9" s="27"/>
    </row>
    <row r="10" spans="1:15" x14ac:dyDescent="0.25">
      <c r="A10" s="104"/>
      <c r="B10" s="28" t="s">
        <v>87</v>
      </c>
      <c r="C10" s="27"/>
      <c r="D10" s="27"/>
      <c r="E10" s="27"/>
      <c r="F10" s="27"/>
      <c r="G10" s="27"/>
      <c r="H10" s="27"/>
      <c r="I10" s="27"/>
      <c r="J10" s="27"/>
      <c r="K10" s="27"/>
    </row>
    <row r="11" spans="1:15" x14ac:dyDescent="0.25">
      <c r="A11" s="105"/>
      <c r="B11" s="29" t="s">
        <v>88</v>
      </c>
    </row>
    <row r="12" spans="1:15" x14ac:dyDescent="0.25">
      <c r="A12" s="106"/>
      <c r="B12" s="29" t="s">
        <v>89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7"/>
  <sheetViews>
    <sheetView zoomScale="80" zoomScaleNormal="80" workbookViewId="0">
      <selection activeCell="C26" sqref="C26:E26"/>
    </sheetView>
  </sheetViews>
  <sheetFormatPr defaultColWidth="8.85546875" defaultRowHeight="15" x14ac:dyDescent="0.25"/>
  <cols>
    <col min="2" max="2" width="6.140625" customWidth="1"/>
    <col min="3" max="3" width="46.7109375" customWidth="1"/>
    <col min="4" max="5" width="9.140625" customWidth="1"/>
    <col min="6" max="6" width="12.7109375" customWidth="1"/>
    <col min="8" max="8" width="12.7109375" customWidth="1"/>
    <col min="10" max="10" width="12.7109375" customWidth="1"/>
    <col min="12" max="12" width="12.7109375" customWidth="1"/>
    <col min="14" max="14" width="14.42578125" customWidth="1"/>
  </cols>
  <sheetData>
    <row r="1" spans="2:17" ht="16.5" thickBot="1" x14ac:dyDescent="0.3">
      <c r="B1" s="193" t="s">
        <v>27</v>
      </c>
      <c r="C1" s="194"/>
      <c r="D1" s="194"/>
      <c r="E1" s="195"/>
      <c r="F1" s="199" t="s">
        <v>92</v>
      </c>
      <c r="G1" s="200"/>
      <c r="H1" s="200"/>
      <c r="I1" s="200"/>
      <c r="J1" s="200"/>
      <c r="K1" s="200"/>
      <c r="L1" s="200"/>
      <c r="M1" s="201"/>
    </row>
    <row r="2" spans="2:17" ht="44.25" customHeight="1" thickBot="1" x14ac:dyDescent="0.3">
      <c r="B2" s="196"/>
      <c r="C2" s="197"/>
      <c r="D2" s="197"/>
      <c r="E2" s="198"/>
      <c r="F2" s="94" t="s">
        <v>28</v>
      </c>
      <c r="G2" s="7" t="s">
        <v>29</v>
      </c>
      <c r="H2" s="8" t="s">
        <v>30</v>
      </c>
      <c r="I2" s="7" t="s">
        <v>29</v>
      </c>
      <c r="J2" s="8" t="s">
        <v>31</v>
      </c>
      <c r="K2" s="7" t="s">
        <v>29</v>
      </c>
      <c r="L2" s="8" t="s">
        <v>32</v>
      </c>
      <c r="M2" s="95" t="s">
        <v>29</v>
      </c>
    </row>
    <row r="3" spans="2:17" ht="16.5" thickBot="1" x14ac:dyDescent="0.3">
      <c r="B3" s="202" t="s">
        <v>33</v>
      </c>
      <c r="C3" s="203"/>
      <c r="D3" s="203"/>
      <c r="E3" s="204"/>
      <c r="F3" s="205"/>
      <c r="G3" s="206"/>
      <c r="H3" s="206"/>
      <c r="I3" s="206"/>
      <c r="J3" s="206"/>
      <c r="K3" s="206"/>
      <c r="L3" s="206"/>
      <c r="M3" s="207"/>
    </row>
    <row r="4" spans="2:17" x14ac:dyDescent="0.25">
      <c r="B4" s="9">
        <v>1</v>
      </c>
      <c r="C4" s="190" t="s">
        <v>34</v>
      </c>
      <c r="D4" s="191"/>
      <c r="E4" s="192"/>
      <c r="F4" s="11" t="s">
        <v>35</v>
      </c>
      <c r="G4" s="10"/>
      <c r="H4" s="11" t="s">
        <v>35</v>
      </c>
      <c r="I4" s="10"/>
      <c r="J4" s="11" t="s">
        <v>35</v>
      </c>
      <c r="K4" s="10"/>
      <c r="L4" s="11" t="s">
        <v>35</v>
      </c>
      <c r="M4" s="96"/>
    </row>
    <row r="5" spans="2:17" ht="15.75" thickBot="1" x14ac:dyDescent="0.3">
      <c r="B5" s="12">
        <v>2</v>
      </c>
      <c r="C5" s="208" t="s">
        <v>36</v>
      </c>
      <c r="D5" s="209"/>
      <c r="E5" s="210"/>
      <c r="F5" s="14" t="s">
        <v>35</v>
      </c>
      <c r="G5" s="13"/>
      <c r="H5" s="14" t="s">
        <v>35</v>
      </c>
      <c r="I5" s="13"/>
      <c r="J5" s="14" t="s">
        <v>35</v>
      </c>
      <c r="K5" s="13"/>
      <c r="L5" s="14" t="s">
        <v>35</v>
      </c>
      <c r="M5" s="97"/>
    </row>
    <row r="6" spans="2:17" ht="16.5" thickBot="1" x14ac:dyDescent="0.3">
      <c r="B6" s="202" t="s">
        <v>38</v>
      </c>
      <c r="C6" s="203"/>
      <c r="D6" s="203"/>
      <c r="E6" s="204"/>
      <c r="F6" s="205"/>
      <c r="G6" s="206"/>
      <c r="H6" s="206"/>
      <c r="I6" s="206"/>
      <c r="J6" s="206"/>
      <c r="K6" s="206"/>
      <c r="L6" s="206"/>
      <c r="M6" s="207"/>
    </row>
    <row r="7" spans="2:17" x14ac:dyDescent="0.25">
      <c r="B7" s="9">
        <v>3</v>
      </c>
      <c r="C7" s="190" t="s">
        <v>40</v>
      </c>
      <c r="D7" s="191"/>
      <c r="E7" s="192"/>
      <c r="F7" s="11" t="s">
        <v>39</v>
      </c>
      <c r="G7" s="10"/>
      <c r="H7" s="11" t="s">
        <v>39</v>
      </c>
      <c r="I7" s="10"/>
      <c r="J7" s="11" t="s">
        <v>39</v>
      </c>
      <c r="K7" s="10"/>
      <c r="L7" s="11" t="s">
        <v>35</v>
      </c>
      <c r="M7" s="96"/>
    </row>
    <row r="8" spans="2:17" x14ac:dyDescent="0.25">
      <c r="B8" s="15">
        <v>4</v>
      </c>
      <c r="C8" s="211" t="s">
        <v>41</v>
      </c>
      <c r="D8" s="212"/>
      <c r="E8" s="213"/>
      <c r="F8" s="17" t="s">
        <v>39</v>
      </c>
      <c r="G8" s="16"/>
      <c r="H8" s="17" t="s">
        <v>39</v>
      </c>
      <c r="I8" s="16"/>
      <c r="J8" s="17" t="s">
        <v>39</v>
      </c>
      <c r="K8" s="16"/>
      <c r="L8" s="17" t="s">
        <v>37</v>
      </c>
      <c r="M8" s="98"/>
      <c r="N8" s="6"/>
      <c r="O8" s="6"/>
      <c r="P8" s="6"/>
      <c r="Q8" s="6"/>
    </row>
    <row r="9" spans="2:17" ht="15.75" thickBot="1" x14ac:dyDescent="0.3">
      <c r="B9" s="12">
        <v>5</v>
      </c>
      <c r="C9" s="208" t="s">
        <v>42</v>
      </c>
      <c r="D9" s="209"/>
      <c r="E9" s="210"/>
      <c r="F9" s="14" t="s">
        <v>39</v>
      </c>
      <c r="G9" s="13"/>
      <c r="H9" s="14" t="s">
        <v>37</v>
      </c>
      <c r="I9" s="13"/>
      <c r="J9" s="14" t="s">
        <v>37</v>
      </c>
      <c r="K9" s="13"/>
      <c r="L9" s="14" t="s">
        <v>39</v>
      </c>
      <c r="M9" s="97"/>
      <c r="N9" s="214"/>
      <c r="O9" s="214"/>
      <c r="P9" s="6"/>
      <c r="Q9" s="6"/>
    </row>
    <row r="10" spans="2:17" ht="16.5" thickBot="1" x14ac:dyDescent="0.3">
      <c r="B10" s="202" t="s">
        <v>43</v>
      </c>
      <c r="C10" s="203"/>
      <c r="D10" s="203"/>
      <c r="E10" s="204"/>
      <c r="F10" s="205"/>
      <c r="G10" s="206"/>
      <c r="H10" s="206"/>
      <c r="I10" s="206"/>
      <c r="J10" s="206"/>
      <c r="K10" s="206"/>
      <c r="L10" s="206"/>
      <c r="M10" s="207"/>
      <c r="N10" s="18"/>
      <c r="O10" s="18"/>
      <c r="P10" s="18"/>
      <c r="Q10" s="6"/>
    </row>
    <row r="11" spans="2:17" x14ac:dyDescent="0.25">
      <c r="B11" s="9">
        <v>6</v>
      </c>
      <c r="C11" s="190" t="s">
        <v>44</v>
      </c>
      <c r="D11" s="191"/>
      <c r="E11" s="192"/>
      <c r="F11" s="11" t="s">
        <v>39</v>
      </c>
      <c r="G11" s="10"/>
      <c r="H11" s="11" t="s">
        <v>39</v>
      </c>
      <c r="I11" s="10"/>
      <c r="J11" s="11" t="s">
        <v>35</v>
      </c>
      <c r="K11" s="10"/>
      <c r="L11" s="11" t="s">
        <v>39</v>
      </c>
      <c r="M11" s="96"/>
      <c r="N11" s="215"/>
      <c r="O11" s="19"/>
      <c r="P11" s="20"/>
      <c r="Q11" s="6"/>
    </row>
    <row r="12" spans="2:17" ht="15.75" thickBot="1" x14ac:dyDescent="0.3">
      <c r="B12" s="12">
        <v>7</v>
      </c>
      <c r="C12" s="208" t="s">
        <v>90</v>
      </c>
      <c r="D12" s="209"/>
      <c r="E12" s="210"/>
      <c r="F12" s="14" t="s">
        <v>39</v>
      </c>
      <c r="G12" s="13"/>
      <c r="H12" s="14" t="s">
        <v>39</v>
      </c>
      <c r="I12" s="13"/>
      <c r="J12" s="14" t="s">
        <v>35</v>
      </c>
      <c r="K12" s="13"/>
      <c r="L12" s="14" t="s">
        <v>39</v>
      </c>
      <c r="M12" s="97"/>
      <c r="N12" s="215"/>
      <c r="O12" s="19"/>
      <c r="P12" s="20"/>
      <c r="Q12" s="6"/>
    </row>
    <row r="13" spans="2:17" ht="16.5" thickBot="1" x14ac:dyDescent="0.3">
      <c r="B13" s="202" t="s">
        <v>45</v>
      </c>
      <c r="C13" s="203"/>
      <c r="D13" s="203"/>
      <c r="E13" s="204"/>
      <c r="F13" s="205"/>
      <c r="G13" s="206"/>
      <c r="H13" s="206"/>
      <c r="I13" s="206"/>
      <c r="J13" s="206"/>
      <c r="K13" s="206"/>
      <c r="L13" s="206"/>
      <c r="M13" s="207"/>
      <c r="N13" s="215"/>
      <c r="O13" s="19"/>
      <c r="P13" s="20"/>
      <c r="Q13" s="6"/>
    </row>
    <row r="14" spans="2:17" x14ac:dyDescent="0.25">
      <c r="B14" s="9">
        <v>8</v>
      </c>
      <c r="C14" s="190" t="s">
        <v>46</v>
      </c>
      <c r="D14" s="191"/>
      <c r="E14" s="192"/>
      <c r="F14" s="11" t="s">
        <v>37</v>
      </c>
      <c r="G14" s="10"/>
      <c r="H14" s="11" t="s">
        <v>35</v>
      </c>
      <c r="I14" s="10"/>
      <c r="J14" s="11" t="s">
        <v>39</v>
      </c>
      <c r="K14" s="10"/>
      <c r="L14" s="11" t="s">
        <v>37</v>
      </c>
      <c r="M14" s="96"/>
      <c r="N14" s="215"/>
      <c r="O14" s="19"/>
      <c r="P14" s="20"/>
      <c r="Q14" s="6"/>
    </row>
    <row r="15" spans="2:17" ht="15.75" thickBot="1" x14ac:dyDescent="0.3">
      <c r="B15" s="12">
        <v>9</v>
      </c>
      <c r="C15" s="208" t="s">
        <v>47</v>
      </c>
      <c r="D15" s="209"/>
      <c r="E15" s="210"/>
      <c r="F15" s="14" t="s">
        <v>35</v>
      </c>
      <c r="G15" s="13"/>
      <c r="H15" s="14" t="s">
        <v>35</v>
      </c>
      <c r="I15" s="13"/>
      <c r="J15" s="14" t="s">
        <v>39</v>
      </c>
      <c r="K15" s="13"/>
      <c r="L15" s="14" t="s">
        <v>35</v>
      </c>
      <c r="M15" s="97"/>
      <c r="N15" s="215"/>
      <c r="O15" s="19"/>
      <c r="P15" s="20"/>
      <c r="Q15" s="6"/>
    </row>
    <row r="16" spans="2:17" ht="16.5" thickBot="1" x14ac:dyDescent="0.3">
      <c r="B16" s="202" t="s">
        <v>48</v>
      </c>
      <c r="C16" s="203"/>
      <c r="D16" s="203"/>
      <c r="E16" s="204"/>
      <c r="F16" s="205"/>
      <c r="G16" s="206"/>
      <c r="H16" s="206"/>
      <c r="I16" s="206"/>
      <c r="J16" s="206"/>
      <c r="K16" s="206"/>
      <c r="L16" s="206"/>
      <c r="M16" s="207"/>
      <c r="N16" s="215"/>
      <c r="O16" s="19"/>
      <c r="P16" s="20"/>
      <c r="Q16" s="6"/>
    </row>
    <row r="17" spans="2:17" x14ac:dyDescent="0.25">
      <c r="B17" s="9">
        <v>10</v>
      </c>
      <c r="C17" s="190" t="s">
        <v>49</v>
      </c>
      <c r="D17" s="191"/>
      <c r="E17" s="192"/>
      <c r="F17" s="11" t="s">
        <v>37</v>
      </c>
      <c r="G17" s="10"/>
      <c r="H17" s="11" t="s">
        <v>37</v>
      </c>
      <c r="I17" s="10"/>
      <c r="J17" s="11" t="s">
        <v>39</v>
      </c>
      <c r="K17" s="10"/>
      <c r="L17" s="11" t="s">
        <v>39</v>
      </c>
      <c r="M17" s="96"/>
      <c r="N17" s="6"/>
      <c r="O17" s="6"/>
      <c r="P17" s="6"/>
      <c r="Q17" s="6"/>
    </row>
    <row r="18" spans="2:17" x14ac:dyDescent="0.25">
      <c r="B18" s="15">
        <v>11</v>
      </c>
      <c r="C18" s="211" t="s">
        <v>50</v>
      </c>
      <c r="D18" s="212"/>
      <c r="E18" s="213"/>
      <c r="F18" s="17" t="s">
        <v>39</v>
      </c>
      <c r="G18" s="16"/>
      <c r="H18" s="17" t="s">
        <v>39</v>
      </c>
      <c r="I18" s="16"/>
      <c r="J18" s="17" t="s">
        <v>39</v>
      </c>
      <c r="K18" s="16"/>
      <c r="L18" s="17" t="s">
        <v>39</v>
      </c>
      <c r="M18" s="98"/>
      <c r="N18" s="6"/>
      <c r="O18" s="6"/>
      <c r="P18" s="6"/>
      <c r="Q18" s="6"/>
    </row>
    <row r="19" spans="2:17" x14ac:dyDescent="0.25">
      <c r="B19" s="15">
        <v>12</v>
      </c>
      <c r="C19" s="211" t="s">
        <v>51</v>
      </c>
      <c r="D19" s="212"/>
      <c r="E19" s="213"/>
      <c r="F19" s="17" t="s">
        <v>35</v>
      </c>
      <c r="G19" s="16"/>
      <c r="H19" s="17" t="s">
        <v>37</v>
      </c>
      <c r="I19" s="16"/>
      <c r="J19" s="17" t="s">
        <v>39</v>
      </c>
      <c r="K19" s="16"/>
      <c r="L19" s="17" t="s">
        <v>37</v>
      </c>
      <c r="M19" s="98"/>
    </row>
    <row r="20" spans="2:17" x14ac:dyDescent="0.25">
      <c r="B20" s="15">
        <v>13</v>
      </c>
      <c r="C20" s="211" t="s">
        <v>52</v>
      </c>
      <c r="D20" s="212"/>
      <c r="E20" s="213"/>
      <c r="F20" s="17" t="s">
        <v>39</v>
      </c>
      <c r="G20" s="16"/>
      <c r="H20" s="17" t="s">
        <v>39</v>
      </c>
      <c r="I20" s="16"/>
      <c r="J20" s="17" t="s">
        <v>39</v>
      </c>
      <c r="K20" s="16"/>
      <c r="L20" s="17" t="s">
        <v>39</v>
      </c>
      <c r="M20" s="98"/>
    </row>
    <row r="21" spans="2:17" x14ac:dyDescent="0.25">
      <c r="B21" s="15">
        <v>14</v>
      </c>
      <c r="C21" s="211" t="s">
        <v>53</v>
      </c>
      <c r="D21" s="212"/>
      <c r="E21" s="213"/>
      <c r="F21" s="17" t="s">
        <v>35</v>
      </c>
      <c r="G21" s="16"/>
      <c r="H21" s="17" t="s">
        <v>35</v>
      </c>
      <c r="I21" s="16"/>
      <c r="J21" s="17" t="s">
        <v>35</v>
      </c>
      <c r="K21" s="16"/>
      <c r="L21" s="17" t="s">
        <v>35</v>
      </c>
      <c r="M21" s="98"/>
    </row>
    <row r="22" spans="2:17" ht="15.75" thickBot="1" x14ac:dyDescent="0.3">
      <c r="B22" s="12">
        <v>15</v>
      </c>
      <c r="C22" s="208" t="s">
        <v>54</v>
      </c>
      <c r="D22" s="209"/>
      <c r="E22" s="210"/>
      <c r="F22" s="14" t="s">
        <v>35</v>
      </c>
      <c r="G22" s="13"/>
      <c r="H22" s="14" t="s">
        <v>37</v>
      </c>
      <c r="I22" s="13"/>
      <c r="J22" s="14" t="s">
        <v>37</v>
      </c>
      <c r="K22" s="13"/>
      <c r="L22" s="14" t="s">
        <v>35</v>
      </c>
      <c r="M22" s="97"/>
    </row>
    <row r="23" spans="2:17" ht="16.5" thickBot="1" x14ac:dyDescent="0.3">
      <c r="B23" s="202" t="s">
        <v>55</v>
      </c>
      <c r="C23" s="203"/>
      <c r="D23" s="203"/>
      <c r="E23" s="204"/>
      <c r="F23" s="205"/>
      <c r="G23" s="206"/>
      <c r="H23" s="206"/>
      <c r="I23" s="206"/>
      <c r="J23" s="206"/>
      <c r="K23" s="206"/>
      <c r="L23" s="206"/>
      <c r="M23" s="207"/>
    </row>
    <row r="24" spans="2:17" x14ac:dyDescent="0.25">
      <c r="B24" s="9">
        <v>16</v>
      </c>
      <c r="C24" s="190" t="s">
        <v>56</v>
      </c>
      <c r="D24" s="191"/>
      <c r="E24" s="192"/>
      <c r="F24" s="11" t="s">
        <v>37</v>
      </c>
      <c r="G24" s="10"/>
      <c r="H24" s="11" t="s">
        <v>39</v>
      </c>
      <c r="I24" s="10"/>
      <c r="J24" s="11" t="s">
        <v>39</v>
      </c>
      <c r="K24" s="10"/>
      <c r="L24" s="11" t="s">
        <v>37</v>
      </c>
      <c r="M24" s="96"/>
    </row>
    <row r="25" spans="2:17" x14ac:dyDescent="0.25">
      <c r="B25" s="15">
        <v>17</v>
      </c>
      <c r="C25" s="211" t="s">
        <v>57</v>
      </c>
      <c r="D25" s="212"/>
      <c r="E25" s="213"/>
      <c r="F25" s="17" t="s">
        <v>37</v>
      </c>
      <c r="G25" s="16"/>
      <c r="H25" s="17" t="s">
        <v>39</v>
      </c>
      <c r="I25" s="16"/>
      <c r="J25" s="17" t="s">
        <v>39</v>
      </c>
      <c r="K25" s="16"/>
      <c r="L25" s="17" t="s">
        <v>35</v>
      </c>
      <c r="M25" s="98"/>
    </row>
    <row r="26" spans="2:17" ht="15.75" thickBot="1" x14ac:dyDescent="0.3">
      <c r="B26" s="12">
        <v>18</v>
      </c>
      <c r="C26" s="208" t="s">
        <v>58</v>
      </c>
      <c r="D26" s="209"/>
      <c r="E26" s="210"/>
      <c r="F26" s="14" t="s">
        <v>35</v>
      </c>
      <c r="G26" s="13"/>
      <c r="H26" s="14" t="s">
        <v>35</v>
      </c>
      <c r="I26" s="13"/>
      <c r="J26" s="14" t="s">
        <v>35</v>
      </c>
      <c r="K26" s="13"/>
      <c r="L26" s="14" t="s">
        <v>35</v>
      </c>
      <c r="M26" s="97"/>
    </row>
    <row r="27" spans="2:17" ht="16.5" thickBot="1" x14ac:dyDescent="0.3">
      <c r="B27" s="202" t="s">
        <v>59</v>
      </c>
      <c r="C27" s="203"/>
      <c r="D27" s="203"/>
      <c r="E27" s="204"/>
      <c r="F27" s="205"/>
      <c r="G27" s="206"/>
      <c r="H27" s="206"/>
      <c r="I27" s="206"/>
      <c r="J27" s="206"/>
      <c r="K27" s="206"/>
      <c r="L27" s="206"/>
      <c r="M27" s="207"/>
    </row>
    <row r="28" spans="2:17" x14ac:dyDescent="0.25">
      <c r="B28" s="9">
        <v>19</v>
      </c>
      <c r="C28" s="190" t="s">
        <v>60</v>
      </c>
      <c r="D28" s="191"/>
      <c r="E28" s="192"/>
      <c r="F28" s="11" t="s">
        <v>39</v>
      </c>
      <c r="G28" s="10"/>
      <c r="H28" s="11" t="s">
        <v>39</v>
      </c>
      <c r="I28" s="10"/>
      <c r="J28" s="11" t="s">
        <v>39</v>
      </c>
      <c r="K28" s="10"/>
      <c r="L28" s="11" t="s">
        <v>37</v>
      </c>
      <c r="M28" s="96"/>
    </row>
    <row r="29" spans="2:17" x14ac:dyDescent="0.25">
      <c r="B29" s="15">
        <v>20</v>
      </c>
      <c r="C29" s="211" t="s">
        <v>91</v>
      </c>
      <c r="D29" s="212"/>
      <c r="E29" s="213"/>
      <c r="F29" s="17" t="s">
        <v>37</v>
      </c>
      <c r="G29" s="16"/>
      <c r="H29" s="17" t="s">
        <v>39</v>
      </c>
      <c r="I29" s="16"/>
      <c r="J29" s="17" t="s">
        <v>39</v>
      </c>
      <c r="K29" s="16"/>
      <c r="L29" s="17" t="s">
        <v>37</v>
      </c>
      <c r="M29" s="98"/>
    </row>
    <row r="30" spans="2:17" ht="15.75" thickBot="1" x14ac:dyDescent="0.3">
      <c r="B30" s="12">
        <v>21</v>
      </c>
      <c r="C30" s="208" t="s">
        <v>61</v>
      </c>
      <c r="D30" s="209"/>
      <c r="E30" s="210"/>
      <c r="F30" s="14" t="s">
        <v>37</v>
      </c>
      <c r="G30" s="13"/>
      <c r="H30" s="14" t="s">
        <v>37</v>
      </c>
      <c r="I30" s="13"/>
      <c r="J30" s="14" t="s">
        <v>37</v>
      </c>
      <c r="K30" s="13"/>
      <c r="L30" s="14" t="s">
        <v>39</v>
      </c>
      <c r="M30" s="97"/>
    </row>
    <row r="31" spans="2:17" ht="16.5" thickBot="1" x14ac:dyDescent="0.3">
      <c r="B31" s="202" t="s">
        <v>62</v>
      </c>
      <c r="C31" s="203"/>
      <c r="D31" s="203"/>
      <c r="E31" s="204"/>
      <c r="F31" s="205"/>
      <c r="G31" s="206"/>
      <c r="H31" s="206"/>
      <c r="I31" s="206"/>
      <c r="J31" s="206"/>
      <c r="K31" s="206"/>
      <c r="L31" s="206"/>
      <c r="M31" s="207"/>
    </row>
    <row r="32" spans="2:17" x14ac:dyDescent="0.25">
      <c r="B32" s="9">
        <v>22</v>
      </c>
      <c r="C32" s="190" t="s">
        <v>63</v>
      </c>
      <c r="D32" s="191"/>
      <c r="E32" s="192"/>
      <c r="F32" s="11" t="s">
        <v>35</v>
      </c>
      <c r="G32" s="10"/>
      <c r="H32" s="11" t="s">
        <v>39</v>
      </c>
      <c r="I32" s="10"/>
      <c r="J32" s="11" t="s">
        <v>35</v>
      </c>
      <c r="K32" s="10"/>
      <c r="L32" s="11" t="s">
        <v>35</v>
      </c>
      <c r="M32" s="96"/>
    </row>
    <row r="33" spans="2:13" x14ac:dyDescent="0.25">
      <c r="B33" s="15">
        <v>23</v>
      </c>
      <c r="C33" s="211" t="s">
        <v>64</v>
      </c>
      <c r="D33" s="212"/>
      <c r="E33" s="213"/>
      <c r="F33" s="17" t="s">
        <v>35</v>
      </c>
      <c r="G33" s="16"/>
      <c r="H33" s="17" t="s">
        <v>39</v>
      </c>
      <c r="I33" s="16"/>
      <c r="J33" s="17" t="s">
        <v>35</v>
      </c>
      <c r="K33" s="16"/>
      <c r="L33" s="17" t="s">
        <v>35</v>
      </c>
      <c r="M33" s="98"/>
    </row>
    <row r="34" spans="2:13" x14ac:dyDescent="0.25">
      <c r="B34" s="21">
        <v>24</v>
      </c>
      <c r="C34" s="211" t="s">
        <v>65</v>
      </c>
      <c r="D34" s="212"/>
      <c r="E34" s="213"/>
      <c r="F34" s="17" t="s">
        <v>35</v>
      </c>
      <c r="G34" s="16"/>
      <c r="H34" s="17" t="s">
        <v>39</v>
      </c>
      <c r="I34" s="16"/>
      <c r="J34" s="17" t="s">
        <v>35</v>
      </c>
      <c r="K34" s="16"/>
      <c r="L34" s="17" t="s">
        <v>35</v>
      </c>
      <c r="M34" s="98"/>
    </row>
    <row r="35" spans="2:13" ht="15.75" thickBot="1" x14ac:dyDescent="0.3">
      <c r="B35" s="12">
        <v>25</v>
      </c>
      <c r="C35" s="208" t="s">
        <v>66</v>
      </c>
      <c r="D35" s="209"/>
      <c r="E35" s="210"/>
      <c r="F35" s="14" t="s">
        <v>37</v>
      </c>
      <c r="G35" s="13"/>
      <c r="H35" s="14" t="s">
        <v>39</v>
      </c>
      <c r="I35" s="13"/>
      <c r="J35" s="14" t="s">
        <v>39</v>
      </c>
      <c r="K35" s="13"/>
      <c r="L35" s="14" t="s">
        <v>37</v>
      </c>
      <c r="M35" s="97"/>
    </row>
    <row r="36" spans="2:13" ht="16.5" thickBot="1" x14ac:dyDescent="0.3">
      <c r="B36" s="202" t="s">
        <v>67</v>
      </c>
      <c r="C36" s="203"/>
      <c r="D36" s="203"/>
      <c r="E36" s="204"/>
      <c r="F36" s="205"/>
      <c r="G36" s="206"/>
      <c r="H36" s="206"/>
      <c r="I36" s="206"/>
      <c r="J36" s="206"/>
      <c r="K36" s="206"/>
      <c r="L36" s="206"/>
      <c r="M36" s="207"/>
    </row>
    <row r="37" spans="2:13" x14ac:dyDescent="0.25">
      <c r="B37" s="9">
        <v>26</v>
      </c>
      <c r="C37" s="22" t="s">
        <v>68</v>
      </c>
      <c r="D37" s="22"/>
      <c r="E37" s="23"/>
      <c r="F37" s="11" t="s">
        <v>35</v>
      </c>
      <c r="G37" s="10"/>
      <c r="H37" s="11" t="s">
        <v>39</v>
      </c>
      <c r="I37" s="10"/>
      <c r="J37" s="11" t="s">
        <v>39</v>
      </c>
      <c r="K37" s="10"/>
      <c r="L37" s="11" t="s">
        <v>35</v>
      </c>
      <c r="M37" s="96"/>
    </row>
    <row r="38" spans="2:13" x14ac:dyDescent="0.25">
      <c r="B38" s="15">
        <v>27</v>
      </c>
      <c r="C38" s="211" t="s">
        <v>69</v>
      </c>
      <c r="D38" s="212"/>
      <c r="E38" s="213"/>
      <c r="F38" s="17" t="s">
        <v>35</v>
      </c>
      <c r="G38" s="16"/>
      <c r="H38" s="17" t="s">
        <v>37</v>
      </c>
      <c r="I38" s="16"/>
      <c r="J38" s="17" t="s">
        <v>35</v>
      </c>
      <c r="K38" s="16"/>
      <c r="L38" s="17" t="s">
        <v>35</v>
      </c>
      <c r="M38" s="98"/>
    </row>
    <row r="39" spans="2:13" x14ac:dyDescent="0.25">
      <c r="B39" s="15">
        <v>28</v>
      </c>
      <c r="C39" s="211" t="s">
        <v>70</v>
      </c>
      <c r="D39" s="212"/>
      <c r="E39" s="213"/>
      <c r="F39" s="17" t="s">
        <v>35</v>
      </c>
      <c r="G39" s="16"/>
      <c r="H39" s="17" t="s">
        <v>39</v>
      </c>
      <c r="I39" s="16"/>
      <c r="J39" s="17" t="s">
        <v>35</v>
      </c>
      <c r="K39" s="16"/>
      <c r="L39" s="17" t="s">
        <v>35</v>
      </c>
      <c r="M39" s="98"/>
    </row>
    <row r="40" spans="2:13" x14ac:dyDescent="0.25">
      <c r="B40" s="15">
        <v>29</v>
      </c>
      <c r="C40" s="211" t="s">
        <v>71</v>
      </c>
      <c r="D40" s="212"/>
      <c r="E40" s="213"/>
      <c r="F40" s="17" t="s">
        <v>37</v>
      </c>
      <c r="G40" s="16"/>
      <c r="H40" s="17" t="s">
        <v>37</v>
      </c>
      <c r="I40" s="16"/>
      <c r="J40" s="17" t="s">
        <v>37</v>
      </c>
      <c r="K40" s="16"/>
      <c r="L40" s="17" t="s">
        <v>37</v>
      </c>
      <c r="M40" s="98"/>
    </row>
    <row r="41" spans="2:13" x14ac:dyDescent="0.25">
      <c r="B41" s="15">
        <v>30</v>
      </c>
      <c r="C41" s="211" t="s">
        <v>72</v>
      </c>
      <c r="D41" s="212"/>
      <c r="E41" s="213"/>
      <c r="F41" s="17" t="s">
        <v>35</v>
      </c>
      <c r="G41" s="16"/>
      <c r="H41" s="17" t="s">
        <v>37</v>
      </c>
      <c r="I41" s="16"/>
      <c r="J41" s="17" t="s">
        <v>37</v>
      </c>
      <c r="K41" s="16"/>
      <c r="L41" s="17" t="s">
        <v>35</v>
      </c>
      <c r="M41" s="98"/>
    </row>
    <row r="42" spans="2:13" x14ac:dyDescent="0.25">
      <c r="B42" s="15">
        <v>31</v>
      </c>
      <c r="C42" s="211" t="s">
        <v>73</v>
      </c>
      <c r="D42" s="212"/>
      <c r="E42" s="213"/>
      <c r="F42" s="17" t="s">
        <v>37</v>
      </c>
      <c r="G42" s="16"/>
      <c r="H42" s="17" t="s">
        <v>39</v>
      </c>
      <c r="I42" s="16"/>
      <c r="J42" s="17" t="s">
        <v>37</v>
      </c>
      <c r="K42" s="16"/>
      <c r="L42" s="17" t="s">
        <v>35</v>
      </c>
      <c r="M42" s="98"/>
    </row>
    <row r="43" spans="2:13" ht="15.75" thickBot="1" x14ac:dyDescent="0.3">
      <c r="B43" s="12">
        <v>32</v>
      </c>
      <c r="C43" s="208" t="s">
        <v>74</v>
      </c>
      <c r="D43" s="209"/>
      <c r="E43" s="210"/>
      <c r="F43" s="14" t="s">
        <v>35</v>
      </c>
      <c r="G43" s="13"/>
      <c r="H43" s="14" t="s">
        <v>37</v>
      </c>
      <c r="I43" s="13"/>
      <c r="J43" s="14" t="s">
        <v>39</v>
      </c>
      <c r="K43" s="13"/>
      <c r="L43" s="14" t="s">
        <v>35</v>
      </c>
      <c r="M43" s="97"/>
    </row>
    <row r="44" spans="2:13" ht="16.5" thickBot="1" x14ac:dyDescent="0.3">
      <c r="B44" s="202" t="s">
        <v>75</v>
      </c>
      <c r="C44" s="203"/>
      <c r="D44" s="203"/>
      <c r="E44" s="204"/>
      <c r="F44" s="205"/>
      <c r="G44" s="206"/>
      <c r="H44" s="206"/>
      <c r="I44" s="206"/>
      <c r="J44" s="206"/>
      <c r="K44" s="206"/>
      <c r="L44" s="206"/>
      <c r="M44" s="207"/>
    </row>
    <row r="45" spans="2:13" x14ac:dyDescent="0.25">
      <c r="B45" s="9">
        <v>33</v>
      </c>
      <c r="C45" s="190" t="s">
        <v>76</v>
      </c>
      <c r="D45" s="191"/>
      <c r="E45" s="192"/>
      <c r="F45" s="11" t="s">
        <v>39</v>
      </c>
      <c r="G45" s="10"/>
      <c r="H45" s="11" t="s">
        <v>39</v>
      </c>
      <c r="I45" s="10"/>
      <c r="J45" s="11" t="s">
        <v>39</v>
      </c>
      <c r="K45" s="10"/>
      <c r="L45" s="11" t="s">
        <v>39</v>
      </c>
      <c r="M45" s="96"/>
    </row>
    <row r="46" spans="2:13" x14ac:dyDescent="0.25">
      <c r="B46" s="15">
        <v>34</v>
      </c>
      <c r="C46" s="211" t="s">
        <v>77</v>
      </c>
      <c r="D46" s="212"/>
      <c r="E46" s="213"/>
      <c r="F46" s="17" t="s">
        <v>37</v>
      </c>
      <c r="G46" s="16"/>
      <c r="H46" s="17" t="s">
        <v>39</v>
      </c>
      <c r="I46" s="16"/>
      <c r="J46" s="17" t="s">
        <v>39</v>
      </c>
      <c r="K46" s="16"/>
      <c r="L46" s="17" t="s">
        <v>37</v>
      </c>
      <c r="M46" s="98"/>
    </row>
    <row r="47" spans="2:13" x14ac:dyDescent="0.25">
      <c r="B47" s="15">
        <v>35</v>
      </c>
      <c r="C47" s="211" t="s">
        <v>78</v>
      </c>
      <c r="D47" s="212"/>
      <c r="E47" s="213"/>
      <c r="F47" s="17" t="s">
        <v>39</v>
      </c>
      <c r="G47" s="16"/>
      <c r="H47" s="17" t="s">
        <v>39</v>
      </c>
      <c r="I47" s="16"/>
      <c r="J47" s="17" t="s">
        <v>39</v>
      </c>
      <c r="K47" s="16"/>
      <c r="L47" s="17" t="s">
        <v>39</v>
      </c>
      <c r="M47" s="98"/>
    </row>
    <row r="48" spans="2:13" x14ac:dyDescent="0.25">
      <c r="B48" s="15">
        <v>36</v>
      </c>
      <c r="C48" s="211" t="s">
        <v>79</v>
      </c>
      <c r="D48" s="212"/>
      <c r="E48" s="213"/>
      <c r="F48" s="17" t="s">
        <v>35</v>
      </c>
      <c r="G48" s="16"/>
      <c r="H48" s="17" t="s">
        <v>37</v>
      </c>
      <c r="I48" s="16"/>
      <c r="J48" s="17" t="s">
        <v>37</v>
      </c>
      <c r="K48" s="16"/>
      <c r="L48" s="17" t="s">
        <v>35</v>
      </c>
      <c r="M48" s="98"/>
    </row>
    <row r="49" spans="2:13" ht="15.75" thickBot="1" x14ac:dyDescent="0.3">
      <c r="B49" s="12">
        <v>37</v>
      </c>
      <c r="C49" s="208" t="s">
        <v>80</v>
      </c>
      <c r="D49" s="209"/>
      <c r="E49" s="210"/>
      <c r="F49" s="14" t="s">
        <v>35</v>
      </c>
      <c r="G49" s="13"/>
      <c r="H49" s="14" t="s">
        <v>37</v>
      </c>
      <c r="I49" s="13"/>
      <c r="J49" s="14" t="s">
        <v>37</v>
      </c>
      <c r="K49" s="13"/>
      <c r="L49" s="14" t="s">
        <v>35</v>
      </c>
      <c r="M49" s="97"/>
    </row>
    <row r="50" spans="2:13" ht="16.5" thickBot="1" x14ac:dyDescent="0.3">
      <c r="B50" s="202" t="s">
        <v>81</v>
      </c>
      <c r="C50" s="203"/>
      <c r="D50" s="203"/>
      <c r="E50" s="204"/>
      <c r="F50" s="205"/>
      <c r="G50" s="206"/>
      <c r="H50" s="206"/>
      <c r="I50" s="206"/>
      <c r="J50" s="206"/>
      <c r="K50" s="206"/>
      <c r="L50" s="206"/>
      <c r="M50" s="207"/>
    </row>
    <row r="51" spans="2:13" x14ac:dyDescent="0.25">
      <c r="B51" s="9">
        <v>38</v>
      </c>
      <c r="C51" s="190" t="s">
        <v>82</v>
      </c>
      <c r="D51" s="191"/>
      <c r="E51" s="192"/>
      <c r="F51" s="11" t="s">
        <v>39</v>
      </c>
      <c r="G51" s="10"/>
      <c r="H51" s="11" t="s">
        <v>39</v>
      </c>
      <c r="I51" s="10"/>
      <c r="J51" s="11" t="s">
        <v>39</v>
      </c>
      <c r="K51" s="10"/>
      <c r="L51" s="11" t="s">
        <v>35</v>
      </c>
      <c r="M51" s="96"/>
    </row>
    <row r="52" spans="2:13" x14ac:dyDescent="0.25">
      <c r="B52" s="15">
        <v>39</v>
      </c>
      <c r="C52" s="211" t="s">
        <v>83</v>
      </c>
      <c r="D52" s="212"/>
      <c r="E52" s="213"/>
      <c r="F52" s="17" t="s">
        <v>39</v>
      </c>
      <c r="G52" s="16"/>
      <c r="H52" s="17" t="s">
        <v>39</v>
      </c>
      <c r="I52" s="16"/>
      <c r="J52" s="17" t="s">
        <v>39</v>
      </c>
      <c r="K52" s="16"/>
      <c r="L52" s="17" t="s">
        <v>35</v>
      </c>
      <c r="M52" s="98"/>
    </row>
    <row r="53" spans="2:13" ht="15.75" thickBot="1" x14ac:dyDescent="0.3">
      <c r="B53" s="24">
        <v>40</v>
      </c>
      <c r="C53" s="216" t="s">
        <v>84</v>
      </c>
      <c r="D53" s="217"/>
      <c r="E53" s="218"/>
      <c r="F53" s="26" t="s">
        <v>35</v>
      </c>
      <c r="G53" s="25"/>
      <c r="H53" s="26" t="s">
        <v>35</v>
      </c>
      <c r="I53" s="25"/>
      <c r="J53" s="26" t="s">
        <v>39</v>
      </c>
      <c r="K53" s="25"/>
      <c r="L53" s="26" t="s">
        <v>35</v>
      </c>
      <c r="M53" s="99"/>
    </row>
    <row r="54" spans="2:13" x14ac:dyDescent="0.25">
      <c r="B54" t="s">
        <v>85</v>
      </c>
    </row>
    <row r="55" spans="2:13" x14ac:dyDescent="0.25">
      <c r="C55" t="s">
        <v>193</v>
      </c>
    </row>
    <row r="56" spans="2:13" x14ac:dyDescent="0.25">
      <c r="C56" t="s">
        <v>192</v>
      </c>
    </row>
    <row r="57" spans="2:13" x14ac:dyDescent="0.25">
      <c r="C57" t="s">
        <v>191</v>
      </c>
    </row>
  </sheetData>
  <mergeCells count="66">
    <mergeCell ref="F50:M50"/>
    <mergeCell ref="C51:E51"/>
    <mergeCell ref="C52:E52"/>
    <mergeCell ref="C53:E53"/>
    <mergeCell ref="C45:E45"/>
    <mergeCell ref="C46:E46"/>
    <mergeCell ref="C47:E47"/>
    <mergeCell ref="C48:E48"/>
    <mergeCell ref="C49:E49"/>
    <mergeCell ref="B50:E50"/>
    <mergeCell ref="C32:E32"/>
    <mergeCell ref="F44:M44"/>
    <mergeCell ref="C34:E34"/>
    <mergeCell ref="C35:E35"/>
    <mergeCell ref="B36:E36"/>
    <mergeCell ref="F36:M36"/>
    <mergeCell ref="C38:E38"/>
    <mergeCell ref="C39:E39"/>
    <mergeCell ref="C40:E40"/>
    <mergeCell ref="C41:E41"/>
    <mergeCell ref="C42:E42"/>
    <mergeCell ref="C43:E43"/>
    <mergeCell ref="B44:E44"/>
    <mergeCell ref="C33:E33"/>
    <mergeCell ref="C30:E30"/>
    <mergeCell ref="B31:E31"/>
    <mergeCell ref="F27:M27"/>
    <mergeCell ref="C28:E28"/>
    <mergeCell ref="C19:E19"/>
    <mergeCell ref="C20:E20"/>
    <mergeCell ref="C21:E21"/>
    <mergeCell ref="C22:E22"/>
    <mergeCell ref="B23:E23"/>
    <mergeCell ref="F23:M23"/>
    <mergeCell ref="C24:E24"/>
    <mergeCell ref="C25:E25"/>
    <mergeCell ref="C26:E26"/>
    <mergeCell ref="B27:E27"/>
    <mergeCell ref="C29:E29"/>
    <mergeCell ref="F31:M31"/>
    <mergeCell ref="C18:E18"/>
    <mergeCell ref="N9:O9"/>
    <mergeCell ref="B10:E10"/>
    <mergeCell ref="F10:M10"/>
    <mergeCell ref="C11:E11"/>
    <mergeCell ref="N11:N14"/>
    <mergeCell ref="C12:E12"/>
    <mergeCell ref="B13:E13"/>
    <mergeCell ref="F13:M13"/>
    <mergeCell ref="C14:E14"/>
    <mergeCell ref="C9:E9"/>
    <mergeCell ref="C15:E15"/>
    <mergeCell ref="N15:N16"/>
    <mergeCell ref="B16:E16"/>
    <mergeCell ref="F16:M16"/>
    <mergeCell ref="C17:E17"/>
    <mergeCell ref="C5:E5"/>
    <mergeCell ref="B6:E6"/>
    <mergeCell ref="F6:M6"/>
    <mergeCell ref="C7:E7"/>
    <mergeCell ref="C8:E8"/>
    <mergeCell ref="C4:E4"/>
    <mergeCell ref="B1:E2"/>
    <mergeCell ref="F1:M1"/>
    <mergeCell ref="B3:E3"/>
    <mergeCell ref="F3:M3"/>
  </mergeCells>
  <dataValidations count="1">
    <dataValidation type="list" allowBlank="1" showInputMessage="1" showErrorMessage="1" sqref="F4:F5 L51:L53 L45:L49 L37:L43 L32:L35 L28:L30 L24:L26 L17:L22 L14:L15 L11:L12 L7:L9 L4:L5 J51:J53 J45:J49 J37:J43 J32:J35 J28:J30 J24:J26 J17:J22 J14:J15 J11:J12 J7:J9 J4:J5 H51:H53 H45:H49 H37:H43 H32:H35 H28:H30 H24:H26 H17:H22 H14:H15 H11:H12 H7:H9 H4:H5 F51:F53 F45:F49 F37:F43 F32:F35 F28:F30 F24:F26 F17:F22 F14:F15 F11:F12 F7:F9">
      <formula1>#REF!</formula1>
    </dataValidation>
  </dataValidation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abSelected="1" topLeftCell="A91" workbookViewId="0">
      <selection activeCell="D110" sqref="D110"/>
    </sheetView>
  </sheetViews>
  <sheetFormatPr defaultRowHeight="15" x14ac:dyDescent="0.25"/>
  <cols>
    <col min="1" max="1" width="11.5703125" customWidth="1"/>
  </cols>
  <sheetData>
    <row r="1" spans="1:1" ht="20.25" x14ac:dyDescent="0.25">
      <c r="A1" s="30" t="s">
        <v>93</v>
      </c>
    </row>
    <row r="2" spans="1:1" ht="15.75" x14ac:dyDescent="0.25">
      <c r="A2" s="31"/>
    </row>
    <row r="3" spans="1:1" ht="15.75" x14ac:dyDescent="0.25">
      <c r="A3" s="31" t="s">
        <v>94</v>
      </c>
    </row>
    <row r="4" spans="1:1" ht="15.75" x14ac:dyDescent="0.25">
      <c r="A4" s="32" t="s">
        <v>95</v>
      </c>
    </row>
    <row r="5" spans="1:1" ht="15.75" x14ac:dyDescent="0.25">
      <c r="A5" s="31"/>
    </row>
    <row r="6" spans="1:1" ht="15.75" x14ac:dyDescent="0.25">
      <c r="A6" s="31" t="s">
        <v>96</v>
      </c>
    </row>
    <row r="7" spans="1:1" ht="15.75" x14ac:dyDescent="0.25">
      <c r="A7" s="31"/>
    </row>
    <row r="8" spans="1:1" ht="15.75" x14ac:dyDescent="0.25">
      <c r="A8" s="31" t="s">
        <v>97</v>
      </c>
    </row>
    <row r="9" spans="1:1" ht="15.75" x14ac:dyDescent="0.25">
      <c r="A9" s="32" t="s">
        <v>98</v>
      </c>
    </row>
    <row r="10" spans="1:1" ht="15.75" x14ac:dyDescent="0.25">
      <c r="A10" s="31"/>
    </row>
    <row r="11" spans="1:1" ht="15.75" x14ac:dyDescent="0.25">
      <c r="A11" s="31" t="s">
        <v>99</v>
      </c>
    </row>
    <row r="12" spans="1:1" ht="15.75" x14ac:dyDescent="0.25">
      <c r="A12" s="32" t="s">
        <v>100</v>
      </c>
    </row>
    <row r="13" spans="1:1" ht="19.5" x14ac:dyDescent="0.25">
      <c r="A13" s="33"/>
    </row>
    <row r="14" spans="1:1" ht="19.5" x14ac:dyDescent="0.25">
      <c r="A14" s="33" t="s">
        <v>0</v>
      </c>
    </row>
    <row r="15" spans="1:1" ht="15.75" x14ac:dyDescent="0.25">
      <c r="A15" s="32" t="s">
        <v>101</v>
      </c>
    </row>
    <row r="16" spans="1:1" ht="15.75" x14ac:dyDescent="0.25">
      <c r="A16" s="32" t="s">
        <v>207</v>
      </c>
    </row>
    <row r="17" spans="1:1" ht="15.75" x14ac:dyDescent="0.25">
      <c r="A17" s="31"/>
    </row>
    <row r="18" spans="1:1" ht="15.75" x14ac:dyDescent="0.25">
      <c r="A18" s="31" t="s">
        <v>102</v>
      </c>
    </row>
    <row r="19" spans="1:1" ht="15.75" x14ac:dyDescent="0.25">
      <c r="A19" s="32" t="s">
        <v>103</v>
      </c>
    </row>
    <row r="20" spans="1:1" ht="15.75" x14ac:dyDescent="0.25">
      <c r="A20" s="34" t="s">
        <v>104</v>
      </c>
    </row>
    <row r="21" spans="1:1" ht="15.75" x14ac:dyDescent="0.25">
      <c r="A21" s="34" t="s">
        <v>105</v>
      </c>
    </row>
    <row r="22" spans="1:1" ht="15.75" x14ac:dyDescent="0.25">
      <c r="A22" s="34" t="s">
        <v>106</v>
      </c>
    </row>
    <row r="23" spans="1:1" ht="15.75" x14ac:dyDescent="0.25">
      <c r="A23" s="34" t="s">
        <v>107</v>
      </c>
    </row>
    <row r="24" spans="1:1" ht="15.75" x14ac:dyDescent="0.25">
      <c r="A24" s="34" t="s">
        <v>108</v>
      </c>
    </row>
    <row r="25" spans="1:1" ht="15.75" x14ac:dyDescent="0.25">
      <c r="A25" s="34" t="s">
        <v>109</v>
      </c>
    </row>
    <row r="26" spans="1:1" ht="15.75" x14ac:dyDescent="0.25">
      <c r="A26" s="34" t="s">
        <v>110</v>
      </c>
    </row>
    <row r="27" spans="1:1" ht="15.75" x14ac:dyDescent="0.25">
      <c r="A27" s="32"/>
    </row>
    <row r="28" spans="1:1" ht="15.75" x14ac:dyDescent="0.25">
      <c r="A28" s="32" t="s">
        <v>111</v>
      </c>
    </row>
    <row r="29" spans="1:1" ht="15.75" x14ac:dyDescent="0.25">
      <c r="A29" s="32" t="s">
        <v>197</v>
      </c>
    </row>
    <row r="30" spans="1:1" ht="15.75" x14ac:dyDescent="0.25">
      <c r="A30" s="32" t="s">
        <v>198</v>
      </c>
    </row>
    <row r="31" spans="1:1" ht="15.75" x14ac:dyDescent="0.25">
      <c r="A31" s="32"/>
    </row>
    <row r="32" spans="1:1" ht="15.75" x14ac:dyDescent="0.25">
      <c r="A32" s="32" t="s">
        <v>112</v>
      </c>
    </row>
    <row r="33" spans="1:13" ht="15.75" x14ac:dyDescent="0.25">
      <c r="A33" s="32" t="s">
        <v>113</v>
      </c>
    </row>
    <row r="34" spans="1:13" ht="15.75" x14ac:dyDescent="0.25">
      <c r="A34" s="32"/>
    </row>
    <row r="35" spans="1:13" ht="15.75" x14ac:dyDescent="0.25">
      <c r="A35" s="31" t="s">
        <v>114</v>
      </c>
    </row>
    <row r="36" spans="1:13" ht="15.75" x14ac:dyDescent="0.25">
      <c r="A36" s="34" t="s">
        <v>115</v>
      </c>
    </row>
    <row r="37" spans="1:13" ht="15.75" x14ac:dyDescent="0.25">
      <c r="B37" s="35" t="s">
        <v>116</v>
      </c>
    </row>
    <row r="38" spans="1:13" ht="15.75" x14ac:dyDescent="0.25">
      <c r="A38" s="34" t="s">
        <v>117</v>
      </c>
    </row>
    <row r="39" spans="1:13" ht="15.75" x14ac:dyDescent="0.25">
      <c r="A39" s="34" t="s">
        <v>118</v>
      </c>
    </row>
    <row r="40" spans="1:13" ht="15.75" x14ac:dyDescent="0.25">
      <c r="A40" s="31" t="s">
        <v>1</v>
      </c>
    </row>
    <row r="41" spans="1:13" ht="15.75" x14ac:dyDescent="0.25">
      <c r="A41" s="34" t="s">
        <v>119</v>
      </c>
    </row>
    <row r="42" spans="1:13" ht="15.75" x14ac:dyDescent="0.25">
      <c r="A42" s="34" t="s">
        <v>120</v>
      </c>
    </row>
    <row r="43" spans="1:13" ht="15.75" x14ac:dyDescent="0.25">
      <c r="A43" s="34" t="s">
        <v>121</v>
      </c>
    </row>
    <row r="44" spans="1:13" ht="15.75" x14ac:dyDescent="0.25">
      <c r="A44" s="35"/>
    </row>
    <row r="45" spans="1:13" ht="15.75" x14ac:dyDescent="0.25">
      <c r="A45" s="39" t="s">
        <v>122</v>
      </c>
      <c r="B45" s="38"/>
      <c r="C45" s="38"/>
      <c r="D45" s="38"/>
      <c r="E45" s="38"/>
      <c r="F45" s="38"/>
      <c r="G45" s="38"/>
      <c r="H45" s="38"/>
      <c r="I45" s="38"/>
      <c r="J45" s="38"/>
      <c r="K45" s="38"/>
      <c r="L45" s="38"/>
      <c r="M45" s="38"/>
    </row>
    <row r="46" spans="1:13" ht="15.75" x14ac:dyDescent="0.25">
      <c r="A46" s="40" t="s">
        <v>123</v>
      </c>
      <c r="B46" s="38"/>
      <c r="C46" s="38"/>
      <c r="D46" s="38"/>
      <c r="E46" s="38"/>
      <c r="F46" s="38"/>
      <c r="G46" s="38"/>
      <c r="H46" s="38"/>
      <c r="I46" s="38"/>
      <c r="J46" s="38"/>
      <c r="K46" s="38"/>
      <c r="L46" s="38"/>
      <c r="M46" s="38"/>
    </row>
    <row r="47" spans="1:13" ht="15.75" x14ac:dyDescent="0.25">
      <c r="A47" s="40" t="s">
        <v>124</v>
      </c>
      <c r="B47" s="38"/>
      <c r="C47" s="38"/>
      <c r="D47" s="38"/>
      <c r="E47" s="38"/>
      <c r="F47" s="38"/>
      <c r="G47" s="38"/>
      <c r="H47" s="38"/>
      <c r="I47" s="38"/>
      <c r="J47" s="38"/>
      <c r="K47" s="38"/>
      <c r="L47" s="38"/>
      <c r="M47" s="38"/>
    </row>
    <row r="48" spans="1:13" ht="15.75" x14ac:dyDescent="0.25">
      <c r="A48" s="40" t="s">
        <v>125</v>
      </c>
      <c r="B48" s="38"/>
      <c r="C48" s="38"/>
      <c r="D48" s="38"/>
      <c r="E48" s="38"/>
      <c r="F48" s="38"/>
      <c r="G48" s="38"/>
      <c r="H48" s="38"/>
      <c r="I48" s="38"/>
      <c r="J48" s="38"/>
      <c r="K48" s="38"/>
      <c r="L48" s="38"/>
      <c r="M48" s="38"/>
    </row>
    <row r="49" spans="1:13" ht="15.75" x14ac:dyDescent="0.25">
      <c r="A49" s="41"/>
      <c r="B49" s="38"/>
      <c r="C49" s="38"/>
      <c r="D49" s="38"/>
      <c r="E49" s="38"/>
      <c r="F49" s="38"/>
      <c r="G49" s="38"/>
      <c r="H49" s="38"/>
      <c r="I49" s="38"/>
      <c r="J49" s="38"/>
      <c r="K49" s="38"/>
      <c r="L49" s="38"/>
      <c r="M49" s="38"/>
    </row>
    <row r="50" spans="1:13" ht="19.5" x14ac:dyDescent="0.25">
      <c r="A50" s="33" t="s">
        <v>2</v>
      </c>
    </row>
    <row r="51" spans="1:13" ht="15.75" x14ac:dyDescent="0.25">
      <c r="A51" s="32" t="s">
        <v>126</v>
      </c>
    </row>
    <row r="52" spans="1:13" ht="15.75" x14ac:dyDescent="0.25">
      <c r="A52" s="32" t="s">
        <v>127</v>
      </c>
    </row>
    <row r="53" spans="1:13" ht="15.75" x14ac:dyDescent="0.25">
      <c r="A53" s="32" t="s">
        <v>128</v>
      </c>
    </row>
    <row r="54" spans="1:13" ht="15.75" x14ac:dyDescent="0.25">
      <c r="A54" s="32"/>
    </row>
    <row r="55" spans="1:13" ht="15.75" x14ac:dyDescent="0.25">
      <c r="A55" s="32" t="s">
        <v>129</v>
      </c>
    </row>
    <row r="56" spans="1:13" ht="15.75" x14ac:dyDescent="0.25">
      <c r="A56" s="36" t="s">
        <v>130</v>
      </c>
    </row>
    <row r="57" spans="1:13" ht="15.75" x14ac:dyDescent="0.25">
      <c r="A57" s="36" t="s">
        <v>131</v>
      </c>
    </row>
    <row r="58" spans="1:13" ht="15.75" x14ac:dyDescent="0.25">
      <c r="A58" s="36" t="s">
        <v>132</v>
      </c>
    </row>
    <row r="59" spans="1:13" ht="15.75" x14ac:dyDescent="0.25">
      <c r="A59" s="36" t="s">
        <v>133</v>
      </c>
    </row>
    <row r="60" spans="1:13" ht="15.75" x14ac:dyDescent="0.25">
      <c r="A60" s="36" t="s">
        <v>134</v>
      </c>
    </row>
    <row r="61" spans="1:13" ht="15.75" x14ac:dyDescent="0.25">
      <c r="A61" s="36" t="s">
        <v>135</v>
      </c>
    </row>
    <row r="62" spans="1:13" ht="15.75" x14ac:dyDescent="0.25">
      <c r="A62" s="32"/>
    </row>
    <row r="63" spans="1:13" ht="15.75" x14ac:dyDescent="0.25">
      <c r="A63" s="32" t="s">
        <v>136</v>
      </c>
    </row>
    <row r="64" spans="1:13" ht="15.75" x14ac:dyDescent="0.25">
      <c r="A64" s="36" t="s">
        <v>137</v>
      </c>
    </row>
    <row r="65" spans="1:1" ht="15.75" x14ac:dyDescent="0.25">
      <c r="A65" s="36" t="s">
        <v>138</v>
      </c>
    </row>
    <row r="66" spans="1:1" ht="15.75" x14ac:dyDescent="0.25">
      <c r="A66" s="36" t="s">
        <v>139</v>
      </c>
    </row>
    <row r="67" spans="1:1" ht="15.75" x14ac:dyDescent="0.25">
      <c r="A67" s="36" t="s">
        <v>140</v>
      </c>
    </row>
    <row r="68" spans="1:1" ht="15.75" x14ac:dyDescent="0.25">
      <c r="A68" s="36" t="s">
        <v>141</v>
      </c>
    </row>
    <row r="69" spans="1:1" ht="15.75" x14ac:dyDescent="0.25">
      <c r="A69" s="32"/>
    </row>
    <row r="70" spans="1:1" ht="15.75" x14ac:dyDescent="0.25">
      <c r="A70" s="32" t="s">
        <v>142</v>
      </c>
    </row>
    <row r="71" spans="1:1" ht="15.75" x14ac:dyDescent="0.25">
      <c r="A71" s="36" t="s">
        <v>143</v>
      </c>
    </row>
    <row r="72" spans="1:1" ht="15.75" x14ac:dyDescent="0.25">
      <c r="A72" s="36" t="s">
        <v>144</v>
      </c>
    </row>
    <row r="73" spans="1:1" ht="15.75" x14ac:dyDescent="0.25">
      <c r="A73" s="36" t="s">
        <v>145</v>
      </c>
    </row>
    <row r="74" spans="1:1" ht="15.75" x14ac:dyDescent="0.25">
      <c r="A74" s="36" t="s">
        <v>146</v>
      </c>
    </row>
    <row r="75" spans="1:1" ht="15.75" x14ac:dyDescent="0.25">
      <c r="A75" s="36" t="s">
        <v>147</v>
      </c>
    </row>
    <row r="76" spans="1:1" ht="15.75" x14ac:dyDescent="0.25">
      <c r="A76" s="36" t="s">
        <v>148</v>
      </c>
    </row>
    <row r="77" spans="1:1" ht="19.5" x14ac:dyDescent="0.25">
      <c r="A77" s="33"/>
    </row>
    <row r="78" spans="1:1" ht="19.5" x14ac:dyDescent="0.25">
      <c r="A78" s="33" t="s">
        <v>149</v>
      </c>
    </row>
    <row r="79" spans="1:1" ht="15.75" x14ac:dyDescent="0.25">
      <c r="A79" s="32" t="s">
        <v>150</v>
      </c>
    </row>
    <row r="80" spans="1:1" ht="15.75" x14ac:dyDescent="0.25">
      <c r="A80" s="32" t="s">
        <v>151</v>
      </c>
    </row>
    <row r="81" spans="1:1" ht="15.75" x14ac:dyDescent="0.25">
      <c r="A81" s="32"/>
    </row>
    <row r="82" spans="1:1" ht="19.5" x14ac:dyDescent="0.25">
      <c r="A82" s="33" t="s">
        <v>86</v>
      </c>
    </row>
    <row r="83" spans="1:1" ht="15.75" x14ac:dyDescent="0.25">
      <c r="A83" s="32" t="s">
        <v>152</v>
      </c>
    </row>
    <row r="84" spans="1:1" ht="15.75" x14ac:dyDescent="0.25">
      <c r="A84" s="32" t="s">
        <v>153</v>
      </c>
    </row>
    <row r="85" spans="1:1" ht="15.75" x14ac:dyDescent="0.25">
      <c r="A85" s="32" t="s">
        <v>195</v>
      </c>
    </row>
    <row r="86" spans="1:1" ht="15.75" x14ac:dyDescent="0.25">
      <c r="A86" s="32" t="s">
        <v>196</v>
      </c>
    </row>
    <row r="87" spans="1:1" ht="15.75" x14ac:dyDescent="0.25">
      <c r="A87" s="32"/>
    </row>
    <row r="88" spans="1:1" ht="15.75" x14ac:dyDescent="0.25">
      <c r="A88" s="32" t="s">
        <v>154</v>
      </c>
    </row>
    <row r="89" spans="1:1" ht="15.75" x14ac:dyDescent="0.25">
      <c r="A89" s="36" t="s">
        <v>155</v>
      </c>
    </row>
    <row r="90" spans="1:1" ht="15.75" x14ac:dyDescent="0.25">
      <c r="A90" s="36" t="s">
        <v>156</v>
      </c>
    </row>
    <row r="91" spans="1:1" ht="15.75" x14ac:dyDescent="0.25">
      <c r="A91" s="32"/>
    </row>
    <row r="92" spans="1:1" ht="15.75" x14ac:dyDescent="0.25">
      <c r="A92" s="32" t="s">
        <v>157</v>
      </c>
    </row>
    <row r="93" spans="1:1" ht="15.75" x14ac:dyDescent="0.25">
      <c r="A93" s="36" t="s">
        <v>158</v>
      </c>
    </row>
    <row r="94" spans="1:1" ht="15.75" x14ac:dyDescent="0.25">
      <c r="A94" s="36" t="s">
        <v>159</v>
      </c>
    </row>
    <row r="95" spans="1:1" ht="15.75" x14ac:dyDescent="0.25">
      <c r="A95" s="32"/>
    </row>
    <row r="96" spans="1:1" ht="15.75" x14ac:dyDescent="0.25">
      <c r="A96" s="32" t="s">
        <v>160</v>
      </c>
    </row>
    <row r="97" spans="1:13" ht="15.75" x14ac:dyDescent="0.25">
      <c r="A97" s="36" t="s">
        <v>161</v>
      </c>
    </row>
    <row r="98" spans="1:13" ht="15.75" x14ac:dyDescent="0.25">
      <c r="A98" s="37" t="s">
        <v>162</v>
      </c>
    </row>
    <row r="99" spans="1:13" x14ac:dyDescent="0.25">
      <c r="A99" s="37"/>
    </row>
    <row r="100" spans="1:13" ht="15.75" x14ac:dyDescent="0.25">
      <c r="A100" s="42" t="s">
        <v>208</v>
      </c>
      <c r="B100" s="38"/>
      <c r="C100" s="38"/>
      <c r="D100" s="38"/>
      <c r="E100" s="38"/>
      <c r="F100" s="38"/>
      <c r="G100" s="38"/>
      <c r="H100" s="38"/>
      <c r="I100" s="38"/>
      <c r="J100" s="38"/>
      <c r="K100" s="38"/>
      <c r="L100" s="38"/>
      <c r="M100" s="38"/>
    </row>
    <row r="101" spans="1:13" ht="15.75" x14ac:dyDescent="0.25">
      <c r="A101" s="40" t="s">
        <v>209</v>
      </c>
      <c r="B101" s="38"/>
      <c r="C101" s="38"/>
      <c r="D101" s="38"/>
      <c r="E101" s="38"/>
      <c r="F101" s="38"/>
      <c r="G101" s="38"/>
      <c r="H101" s="38"/>
      <c r="I101" s="38"/>
      <c r="J101" s="38"/>
      <c r="K101" s="38"/>
      <c r="L101" s="38"/>
      <c r="M101" s="38"/>
    </row>
    <row r="102" spans="1:13" ht="15.75" x14ac:dyDescent="0.25">
      <c r="A102" s="40" t="s">
        <v>210</v>
      </c>
      <c r="B102" s="38"/>
      <c r="C102" s="38"/>
      <c r="D102" s="38"/>
      <c r="E102" s="38"/>
      <c r="F102" s="38"/>
      <c r="G102" s="38"/>
      <c r="H102" s="38"/>
      <c r="I102" s="38"/>
      <c r="J102" s="38"/>
      <c r="K102" s="38"/>
      <c r="L102" s="38"/>
      <c r="M102" s="38"/>
    </row>
    <row r="103" spans="1:13" ht="15.75" x14ac:dyDescent="0.25">
      <c r="A103" s="40" t="s">
        <v>211</v>
      </c>
      <c r="B103" s="38"/>
      <c r="C103" s="38"/>
      <c r="D103" s="38"/>
      <c r="E103" s="38"/>
      <c r="F103" s="38"/>
      <c r="G103" s="38"/>
      <c r="H103" s="38"/>
      <c r="I103" s="38"/>
      <c r="J103" s="38"/>
      <c r="K103" s="38"/>
      <c r="L103" s="38"/>
      <c r="M103" s="38"/>
    </row>
    <row r="104" spans="1:13" ht="15.75" x14ac:dyDescent="0.25">
      <c r="A104" s="40"/>
      <c r="B104" s="38"/>
      <c r="C104" s="38"/>
      <c r="D104" s="38"/>
      <c r="E104" s="38"/>
      <c r="F104" s="38"/>
      <c r="G104" s="38"/>
      <c r="H104" s="38"/>
      <c r="I104" s="38"/>
      <c r="J104" s="38"/>
      <c r="K104" s="38"/>
      <c r="L104" s="38"/>
      <c r="M104" s="38"/>
    </row>
    <row r="105" spans="1:13" ht="15.75" x14ac:dyDescent="0.25">
      <c r="A105" s="42" t="s">
        <v>410</v>
      </c>
      <c r="B105" s="38"/>
      <c r="C105" s="38"/>
      <c r="D105" s="38"/>
      <c r="E105" s="38"/>
      <c r="F105" s="38"/>
      <c r="G105" s="38"/>
      <c r="H105" s="38"/>
      <c r="I105" s="38"/>
      <c r="J105" s="38"/>
      <c r="K105" s="38"/>
      <c r="L105" s="38"/>
      <c r="M105" s="38"/>
    </row>
    <row r="106" spans="1:13" ht="15.75" x14ac:dyDescent="0.25">
      <c r="A106" s="123" t="s">
        <v>406</v>
      </c>
      <c r="B106" s="125" t="s">
        <v>17</v>
      </c>
      <c r="C106" s="38"/>
      <c r="D106" s="38"/>
      <c r="E106" s="38"/>
      <c r="F106" s="38"/>
      <c r="G106" s="38"/>
      <c r="H106" s="38"/>
      <c r="I106" s="38"/>
      <c r="J106" s="38"/>
      <c r="K106" s="38"/>
      <c r="L106" s="38"/>
      <c r="M106" s="38"/>
    </row>
    <row r="107" spans="1:13" ht="15.75" x14ac:dyDescent="0.25">
      <c r="A107" s="124" t="s">
        <v>408</v>
      </c>
      <c r="B107" s="148" t="s">
        <v>414</v>
      </c>
      <c r="C107" s="38"/>
      <c r="D107" s="38"/>
      <c r="E107" s="38"/>
      <c r="F107" s="38"/>
      <c r="G107" s="38"/>
      <c r="H107" s="38"/>
      <c r="I107" s="38"/>
      <c r="J107" s="38"/>
      <c r="K107" s="38"/>
      <c r="L107" s="38"/>
      <c r="M107" s="38"/>
    </row>
    <row r="108" spans="1:13" ht="15.75" x14ac:dyDescent="0.25">
      <c r="A108" s="124" t="s">
        <v>407</v>
      </c>
      <c r="B108" s="148" t="s">
        <v>412</v>
      </c>
      <c r="C108" s="38"/>
      <c r="D108" s="38"/>
      <c r="E108" s="38"/>
      <c r="F108" s="38"/>
      <c r="G108" s="38"/>
      <c r="H108" s="38"/>
      <c r="I108" s="38"/>
      <c r="J108" s="38"/>
      <c r="K108" s="38"/>
      <c r="L108" s="38"/>
      <c r="M108" s="38"/>
    </row>
    <row r="109" spans="1:13" ht="15.75" x14ac:dyDescent="0.25">
      <c r="A109" s="124" t="s">
        <v>409</v>
      </c>
      <c r="B109" s="148" t="s">
        <v>413</v>
      </c>
      <c r="C109" s="38"/>
      <c r="D109" s="38"/>
      <c r="E109" s="38"/>
      <c r="F109" s="38"/>
      <c r="G109" s="38"/>
      <c r="H109" s="38"/>
      <c r="I109" s="38"/>
      <c r="J109" s="38"/>
      <c r="K109" s="38"/>
      <c r="L109" s="38"/>
      <c r="M109" s="38"/>
    </row>
    <row r="110" spans="1:13" x14ac:dyDescent="0.25">
      <c r="A110" s="37"/>
    </row>
    <row r="111" spans="1:13" ht="19.5" x14ac:dyDescent="0.25">
      <c r="A111" s="33" t="s">
        <v>163</v>
      </c>
    </row>
    <row r="112" spans="1:13" ht="15.75" x14ac:dyDescent="0.25">
      <c r="A112" s="32" t="s">
        <v>164</v>
      </c>
    </row>
    <row r="113" spans="1:1" ht="15.75" x14ac:dyDescent="0.25">
      <c r="A113" s="32"/>
    </row>
    <row r="114" spans="1:1" ht="15.75" x14ac:dyDescent="0.25">
      <c r="A114" s="32" t="s">
        <v>165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Project Prioritization</vt:lpstr>
      <vt:lpstr>Periodicity Charts</vt:lpstr>
      <vt:lpstr>Ecological Concerns</vt:lpstr>
      <vt:lpstr>Climate</vt:lpstr>
      <vt:lpstr>Methods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H.Smith</dc:creator>
  <cp:lastModifiedBy>Nelson, Dawn</cp:lastModifiedBy>
  <dcterms:created xsi:type="dcterms:W3CDTF">2017-05-09T23:16:45Z</dcterms:created>
  <dcterms:modified xsi:type="dcterms:W3CDTF">2017-12-13T17:23:50Z</dcterms:modified>
</cp:coreProperties>
</file>